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a945640b7faeca/Bureaublad/"/>
    </mc:Choice>
  </mc:AlternateContent>
  <xr:revisionPtr revIDLastSave="126" documentId="8_{3DF8DF0E-496F-42DC-9A0A-8210AB084B5B}" xr6:coauthVersionLast="47" xr6:coauthVersionMax="47" xr10:uidLastSave="{ADB5CE40-FB63-4D2C-9E85-53540095FC9C}"/>
  <bookViews>
    <workbookView xWindow="-120" yWindow="-120" windowWidth="29040" windowHeight="15720" tabRatio="675" firstSheet="2" activeTab="3" xr2:uid="{00000000-000D-0000-FFFF-FFFF00000000}"/>
  </bookViews>
  <sheets>
    <sheet name="Punten" sheetId="59" state="hidden" r:id="rId1"/>
    <sheet name="KM" sheetId="58" state="hidden" r:id="rId2"/>
    <sheet name="PuntenS" sheetId="61" r:id="rId3"/>
    <sheet name="KMS" sheetId="62" r:id="rId4"/>
    <sheet name="okt" sheetId="14" r:id="rId5"/>
    <sheet name="feb" sheetId="4" r:id="rId6"/>
    <sheet name="mrt" sheetId="16" r:id="rId7"/>
    <sheet name="apr" sheetId="22" r:id="rId8"/>
    <sheet name="mei" sheetId="31" r:id="rId9"/>
    <sheet name="jun" sheetId="36" r:id="rId10"/>
    <sheet name="jul" sheetId="41" r:id="rId11"/>
    <sheet name="aug" sheetId="46" r:id="rId12"/>
    <sheet name="sep" sheetId="51" r:id="rId13"/>
  </sheets>
  <definedNames>
    <definedName name="_xlnm.Print_Titles" localSheetId="7">apr!$1:$3</definedName>
    <definedName name="_xlnm.Print_Titles" localSheetId="11">aug!$1:$3</definedName>
    <definedName name="_xlnm.Print_Titles" localSheetId="5">feb!$1:$3</definedName>
    <definedName name="_xlnm.Print_Titles" localSheetId="10">jul!$1:$3</definedName>
    <definedName name="_xlnm.Print_Titles" localSheetId="9">jun!$1:$3</definedName>
    <definedName name="_xlnm.Print_Titles" localSheetId="8">mei!$1:$3</definedName>
    <definedName name="_xlnm.Print_Titles" localSheetId="6">mrt!$1:$3</definedName>
    <definedName name="_xlnm.Print_Titles" localSheetId="4">okt!$1:$3</definedName>
    <definedName name="_xlnm.Print_Titles" localSheetId="12">sep!$1:$3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62" l="1"/>
  <c r="H13" i="14"/>
  <c r="J13" i="14"/>
  <c r="K13" i="51"/>
  <c r="M13" i="51"/>
  <c r="L13" i="46"/>
  <c r="N13" i="46"/>
  <c r="J13" i="41"/>
  <c r="L13" i="41"/>
  <c r="M13" i="31"/>
  <c r="N13" i="31"/>
  <c r="O13" i="31"/>
  <c r="P13" i="31"/>
  <c r="K13" i="22"/>
  <c r="L13" i="22"/>
  <c r="M13" i="22"/>
  <c r="N13" i="22"/>
  <c r="L13" i="16"/>
  <c r="M13" i="16"/>
  <c r="N13" i="16"/>
  <c r="O13" i="16"/>
  <c r="F13" i="4"/>
  <c r="G13" i="4"/>
  <c r="H13" i="4"/>
  <c r="I13" i="4"/>
  <c r="L13" i="36"/>
  <c r="M13" i="36" s="1"/>
  <c r="N13" i="36"/>
  <c r="O13" i="36" s="1"/>
  <c r="H40" i="14"/>
  <c r="J40" i="14"/>
  <c r="K40" i="51"/>
  <c r="M40" i="51"/>
  <c r="L40" i="46"/>
  <c r="N40" i="46"/>
  <c r="J40" i="41"/>
  <c r="L40" i="41"/>
  <c r="M40" i="31"/>
  <c r="L40" i="51" s="1"/>
  <c r="O40" i="31"/>
  <c r="P40" i="31" s="1"/>
  <c r="K40" i="22"/>
  <c r="M40" i="22"/>
  <c r="N40" i="22"/>
  <c r="L40" i="16"/>
  <c r="N40" i="16"/>
  <c r="O40" i="16"/>
  <c r="F40" i="4"/>
  <c r="G40" i="4" s="1"/>
  <c r="H40" i="4"/>
  <c r="I40" i="4"/>
  <c r="L40" i="36"/>
  <c r="M40" i="36"/>
  <c r="N40" i="36"/>
  <c r="O40" i="36"/>
  <c r="H63" i="14"/>
  <c r="J63" i="14"/>
  <c r="K63" i="51"/>
  <c r="M63" i="51"/>
  <c r="L63" i="46"/>
  <c r="N63" i="46"/>
  <c r="J63" i="41"/>
  <c r="L63" i="41"/>
  <c r="L63" i="36"/>
  <c r="N63" i="36"/>
  <c r="K63" i="22"/>
  <c r="M63" i="22"/>
  <c r="L63" i="16"/>
  <c r="M63" i="16" s="1"/>
  <c r="N63" i="16"/>
  <c r="F63" i="4"/>
  <c r="G63" i="4"/>
  <c r="H63" i="4"/>
  <c r="M63" i="31"/>
  <c r="O63" i="31"/>
  <c r="H17" i="14"/>
  <c r="J17" i="14"/>
  <c r="K17" i="51"/>
  <c r="M17" i="51"/>
  <c r="K18" i="51"/>
  <c r="M18" i="51"/>
  <c r="L17" i="46"/>
  <c r="N17" i="46"/>
  <c r="J17" i="41"/>
  <c r="L17" i="41"/>
  <c r="L17" i="36"/>
  <c r="N17" i="36"/>
  <c r="K17" i="22"/>
  <c r="M17" i="22"/>
  <c r="L17" i="16"/>
  <c r="N17" i="31" s="1"/>
  <c r="N17" i="16"/>
  <c r="F17" i="4"/>
  <c r="G17" i="4" s="1"/>
  <c r="H17" i="4"/>
  <c r="I17" i="4"/>
  <c r="M17" i="31"/>
  <c r="O17" i="31"/>
  <c r="H19" i="14"/>
  <c r="J19" i="14"/>
  <c r="K19" i="51"/>
  <c r="M19" i="51"/>
  <c r="L19" i="46"/>
  <c r="N19" i="46"/>
  <c r="J19" i="41"/>
  <c r="L19" i="41"/>
  <c r="L19" i="36"/>
  <c r="N19" i="36"/>
  <c r="K19" i="22"/>
  <c r="M19" i="22"/>
  <c r="L19" i="16"/>
  <c r="M19" i="16" s="1"/>
  <c r="N19" i="16"/>
  <c r="F19" i="4"/>
  <c r="G19" i="4" s="1"/>
  <c r="H19" i="4"/>
  <c r="M19" i="31"/>
  <c r="O19" i="31"/>
  <c r="H64" i="14"/>
  <c r="J64" i="14"/>
  <c r="H38" i="14"/>
  <c r="J38" i="14"/>
  <c r="K64" i="51"/>
  <c r="M64" i="51"/>
  <c r="K38" i="51"/>
  <c r="M38" i="51"/>
  <c r="L64" i="46"/>
  <c r="N64" i="46"/>
  <c r="L38" i="46"/>
  <c r="N38" i="46"/>
  <c r="J64" i="41"/>
  <c r="L64" i="41"/>
  <c r="J38" i="41"/>
  <c r="L38" i="41"/>
  <c r="L64" i="36"/>
  <c r="N64" i="36"/>
  <c r="L38" i="36"/>
  <c r="N38" i="36"/>
  <c r="K64" i="22"/>
  <c r="M64" i="22"/>
  <c r="K38" i="22"/>
  <c r="M38" i="22"/>
  <c r="L64" i="16"/>
  <c r="N64" i="16"/>
  <c r="L38" i="16"/>
  <c r="N38" i="16"/>
  <c r="F64" i="4"/>
  <c r="G64" i="4" s="1"/>
  <c r="H64" i="4"/>
  <c r="I64" i="4" s="1"/>
  <c r="F38" i="4"/>
  <c r="H38" i="4"/>
  <c r="N38" i="22" s="1"/>
  <c r="M64" i="31"/>
  <c r="O64" i="31"/>
  <c r="M38" i="31"/>
  <c r="O38" i="31"/>
  <c r="H29" i="14"/>
  <c r="J29" i="14"/>
  <c r="K29" i="51"/>
  <c r="M29" i="51"/>
  <c r="L29" i="46"/>
  <c r="N29" i="46"/>
  <c r="J29" i="41"/>
  <c r="L29" i="41"/>
  <c r="L29" i="36"/>
  <c r="N29" i="36"/>
  <c r="K29" i="22"/>
  <c r="M29" i="22"/>
  <c r="L29" i="16"/>
  <c r="N29" i="16"/>
  <c r="F29" i="4"/>
  <c r="H29" i="4"/>
  <c r="M29" i="31"/>
  <c r="O29" i="31"/>
  <c r="H32" i="14"/>
  <c r="J32" i="14"/>
  <c r="H5" i="14"/>
  <c r="J5" i="14"/>
  <c r="K32" i="51"/>
  <c r="M32" i="51"/>
  <c r="K5" i="51"/>
  <c r="M5" i="51"/>
  <c r="L32" i="46"/>
  <c r="N32" i="46"/>
  <c r="L5" i="46"/>
  <c r="N5" i="46"/>
  <c r="J32" i="41"/>
  <c r="L32" i="41"/>
  <c r="J5" i="41"/>
  <c r="L5" i="41"/>
  <c r="L32" i="36"/>
  <c r="N32" i="36"/>
  <c r="L5" i="36"/>
  <c r="N5" i="36"/>
  <c r="M32" i="31"/>
  <c r="O32" i="31"/>
  <c r="M5" i="31"/>
  <c r="O5" i="31"/>
  <c r="L32" i="16"/>
  <c r="N32" i="16"/>
  <c r="L5" i="16"/>
  <c r="N5" i="16"/>
  <c r="F32" i="4"/>
  <c r="G32" i="4"/>
  <c r="H32" i="4"/>
  <c r="F5" i="4"/>
  <c r="G5" i="4" s="1"/>
  <c r="H5" i="4"/>
  <c r="I5" i="4" s="1"/>
  <c r="K32" i="22"/>
  <c r="M32" i="22"/>
  <c r="K5" i="22"/>
  <c r="M5" i="22"/>
  <c r="H4" i="14"/>
  <c r="J4" i="14"/>
  <c r="K4" i="51"/>
  <c r="M4" i="51"/>
  <c r="L4" i="46"/>
  <c r="N4" i="46"/>
  <c r="J4" i="41"/>
  <c r="L4" i="41"/>
  <c r="L4" i="36"/>
  <c r="N4" i="36"/>
  <c r="M4" i="31"/>
  <c r="O4" i="31"/>
  <c r="L4" i="16"/>
  <c r="N4" i="16"/>
  <c r="F4" i="4"/>
  <c r="H4" i="4"/>
  <c r="K4" i="22"/>
  <c r="M4" i="22"/>
  <c r="K13" i="41" l="1"/>
  <c r="M13" i="46"/>
  <c r="L13" i="51"/>
  <c r="I13" i="14"/>
  <c r="C13" i="59" s="1"/>
  <c r="K13" i="14"/>
  <c r="C13" i="58" s="1"/>
  <c r="M13" i="41"/>
  <c r="O13" i="46"/>
  <c r="N13" i="51"/>
  <c r="K40" i="41"/>
  <c r="K63" i="14"/>
  <c r="C63" i="58" s="1"/>
  <c r="M19" i="41"/>
  <c r="I63" i="14"/>
  <c r="C63" i="59" s="1"/>
  <c r="M40" i="16"/>
  <c r="L40" i="22"/>
  <c r="N40" i="51"/>
  <c r="K40" i="14"/>
  <c r="C40" i="58" s="1"/>
  <c r="N40" i="31"/>
  <c r="O40" i="46"/>
  <c r="I40" i="14"/>
  <c r="C40" i="59" s="1"/>
  <c r="M40" i="41"/>
  <c r="M40" i="46"/>
  <c r="O63" i="36"/>
  <c r="N17" i="51"/>
  <c r="K63" i="41"/>
  <c r="N63" i="51"/>
  <c r="N29" i="22"/>
  <c r="O38" i="16"/>
  <c r="N17" i="22"/>
  <c r="N63" i="31"/>
  <c r="M63" i="36"/>
  <c r="O63" i="46"/>
  <c r="M38" i="46"/>
  <c r="O17" i="16"/>
  <c r="I63" i="4"/>
  <c r="O63" i="16"/>
  <c r="L63" i="22"/>
  <c r="M63" i="41"/>
  <c r="L63" i="51"/>
  <c r="M63" i="46"/>
  <c r="P63" i="31"/>
  <c r="I29" i="4"/>
  <c r="M19" i="46"/>
  <c r="O19" i="16"/>
  <c r="K17" i="41"/>
  <c r="I17" i="14"/>
  <c r="C17" i="59" s="1"/>
  <c r="P64" i="31"/>
  <c r="I19" i="4"/>
  <c r="M17" i="36"/>
  <c r="O17" i="46"/>
  <c r="L17" i="51"/>
  <c r="L17" i="22"/>
  <c r="M17" i="41"/>
  <c r="K17" i="14"/>
  <c r="C17" i="58" s="1"/>
  <c r="P19" i="31"/>
  <c r="M17" i="16"/>
  <c r="O17" i="36"/>
  <c r="M17" i="46"/>
  <c r="P17" i="31"/>
  <c r="L19" i="51"/>
  <c r="I38" i="4"/>
  <c r="L19" i="22"/>
  <c r="M19" i="36"/>
  <c r="K19" i="41"/>
  <c r="I19" i="14"/>
  <c r="C19" i="59" s="1"/>
  <c r="L29" i="22"/>
  <c r="N38" i="31"/>
  <c r="M64" i="41"/>
  <c r="O38" i="46"/>
  <c r="N19" i="31"/>
  <c r="O19" i="46"/>
  <c r="N19" i="51"/>
  <c r="K19" i="14"/>
  <c r="C19" i="58" s="1"/>
  <c r="N29" i="31"/>
  <c r="K64" i="14"/>
  <c r="C64" i="58" s="1"/>
  <c r="G38" i="4"/>
  <c r="O64" i="16"/>
  <c r="N19" i="22"/>
  <c r="O19" i="36"/>
  <c r="O64" i="36"/>
  <c r="K38" i="41"/>
  <c r="K64" i="41"/>
  <c r="N38" i="51"/>
  <c r="N64" i="51"/>
  <c r="K38" i="14"/>
  <c r="C38" i="58" s="1"/>
  <c r="P29" i="31"/>
  <c r="G29" i="4"/>
  <c r="M29" i="16"/>
  <c r="N64" i="31"/>
  <c r="L38" i="22"/>
  <c r="M64" i="36"/>
  <c r="O64" i="46"/>
  <c r="M64" i="16"/>
  <c r="O38" i="36"/>
  <c r="M38" i="41"/>
  <c r="L38" i="51"/>
  <c r="L64" i="51"/>
  <c r="I38" i="14"/>
  <c r="C38" i="59" s="1"/>
  <c r="I64" i="14"/>
  <c r="C64" i="59" s="1"/>
  <c r="O29" i="16"/>
  <c r="M38" i="16"/>
  <c r="M38" i="36"/>
  <c r="M64" i="46"/>
  <c r="P38" i="31"/>
  <c r="N5" i="22"/>
  <c r="K32" i="14"/>
  <c r="C32" i="58" s="1"/>
  <c r="O5" i="36"/>
  <c r="L4" i="22"/>
  <c r="N32" i="31"/>
  <c r="O32" i="16"/>
  <c r="I32" i="4"/>
  <c r="O5" i="16"/>
  <c r="N32" i="51"/>
  <c r="N32" i="22"/>
  <c r="M5" i="16"/>
  <c r="P5" i="31"/>
  <c r="M32" i="36"/>
  <c r="O29" i="36"/>
  <c r="M29" i="41"/>
  <c r="O29" i="46"/>
  <c r="N29" i="51"/>
  <c r="I29" i="14"/>
  <c r="C29" i="59" s="1"/>
  <c r="M29" i="36"/>
  <c r="K29" i="41"/>
  <c r="M29" i="46"/>
  <c r="L29" i="51"/>
  <c r="K29" i="14"/>
  <c r="C29" i="58" s="1"/>
  <c r="I32" i="14"/>
  <c r="C32" i="59" s="1"/>
  <c r="O32" i="36"/>
  <c r="O5" i="46"/>
  <c r="M4" i="16"/>
  <c r="M5" i="46"/>
  <c r="M32" i="16"/>
  <c r="P32" i="31"/>
  <c r="M32" i="41"/>
  <c r="M32" i="46"/>
  <c r="L32" i="51"/>
  <c r="K32" i="41"/>
  <c r="O32" i="46"/>
  <c r="M4" i="41"/>
  <c r="K5" i="41"/>
  <c r="L5" i="51"/>
  <c r="M5" i="36"/>
  <c r="M5" i="41"/>
  <c r="K5" i="14"/>
  <c r="C5" i="58" s="1"/>
  <c r="N5" i="31"/>
  <c r="N5" i="51"/>
  <c r="I5" i="14"/>
  <c r="C5" i="59" s="1"/>
  <c r="L32" i="22"/>
  <c r="L5" i="22"/>
  <c r="N4" i="22"/>
  <c r="G4" i="4"/>
  <c r="M4" i="46"/>
  <c r="I4" i="14"/>
  <c r="C4" i="59" s="1"/>
  <c r="I4" i="4"/>
  <c r="O4" i="16"/>
  <c r="O4" i="36"/>
  <c r="K4" i="41"/>
  <c r="N4" i="51"/>
  <c r="K4" i="14"/>
  <c r="C4" i="58" s="1"/>
  <c r="P4" i="31"/>
  <c r="M4" i="36"/>
  <c r="O4" i="46"/>
  <c r="N4" i="31"/>
  <c r="L4" i="51"/>
  <c r="H11" i="14"/>
  <c r="J11" i="14"/>
  <c r="K11" i="51"/>
  <c r="M11" i="51"/>
  <c r="L11" i="46"/>
  <c r="N11" i="46"/>
  <c r="J11" i="41"/>
  <c r="L11" i="41"/>
  <c r="L11" i="36"/>
  <c r="N11" i="36"/>
  <c r="M11" i="31"/>
  <c r="O11" i="31"/>
  <c r="L11" i="16"/>
  <c r="N11" i="16"/>
  <c r="F11" i="4"/>
  <c r="G11" i="4" s="1"/>
  <c r="H11" i="4"/>
  <c r="I11" i="4" s="1"/>
  <c r="K11" i="22"/>
  <c r="M11" i="22"/>
  <c r="H62" i="14"/>
  <c r="J62" i="14"/>
  <c r="K62" i="51"/>
  <c r="M62" i="51"/>
  <c r="L62" i="46"/>
  <c r="N62" i="46"/>
  <c r="J62" i="41"/>
  <c r="L62" i="41"/>
  <c r="L62" i="36"/>
  <c r="N62" i="36"/>
  <c r="M62" i="31"/>
  <c r="O62" i="31"/>
  <c r="L62" i="16"/>
  <c r="N62" i="16"/>
  <c r="F62" i="4"/>
  <c r="G62" i="4" s="1"/>
  <c r="H62" i="4"/>
  <c r="I62" i="4" s="1"/>
  <c r="K62" i="22"/>
  <c r="M62" i="22"/>
  <c r="H37" i="14"/>
  <c r="J37" i="14"/>
  <c r="K37" i="51"/>
  <c r="M37" i="51"/>
  <c r="L37" i="46"/>
  <c r="N37" i="46"/>
  <c r="J37" i="41"/>
  <c r="L37" i="41"/>
  <c r="L37" i="36"/>
  <c r="N37" i="36"/>
  <c r="M37" i="31"/>
  <c r="O37" i="31"/>
  <c r="K37" i="22"/>
  <c r="M37" i="22"/>
  <c r="L37" i="16"/>
  <c r="N37" i="16"/>
  <c r="F37" i="4"/>
  <c r="G37" i="4" s="1"/>
  <c r="H37" i="4"/>
  <c r="I37" i="4" s="1"/>
  <c r="H65" i="14"/>
  <c r="J65" i="14"/>
  <c r="K65" i="51"/>
  <c r="M65" i="51"/>
  <c r="L65" i="46"/>
  <c r="N65" i="46"/>
  <c r="J65" i="41"/>
  <c r="L65" i="41"/>
  <c r="L65" i="36"/>
  <c r="N65" i="36"/>
  <c r="M65" i="31"/>
  <c r="O65" i="31"/>
  <c r="K65" i="22"/>
  <c r="M65" i="22"/>
  <c r="L65" i="16"/>
  <c r="N65" i="16"/>
  <c r="F65" i="4"/>
  <c r="G65" i="4" s="1"/>
  <c r="H65" i="4"/>
  <c r="I65" i="4" s="1"/>
  <c r="H22" i="14"/>
  <c r="J22" i="14"/>
  <c r="K22" i="51"/>
  <c r="M22" i="51"/>
  <c r="L22" i="46"/>
  <c r="N22" i="46"/>
  <c r="J22" i="41"/>
  <c r="L22" i="41"/>
  <c r="L22" i="36"/>
  <c r="N22" i="36"/>
  <c r="M22" i="31"/>
  <c r="O22" i="31"/>
  <c r="K22" i="22"/>
  <c r="M22" i="22"/>
  <c r="L22" i="16"/>
  <c r="N22" i="16"/>
  <c r="F22" i="4"/>
  <c r="G22" i="4" s="1"/>
  <c r="H22" i="4"/>
  <c r="H25" i="14"/>
  <c r="J25" i="14"/>
  <c r="K25" i="51"/>
  <c r="M25" i="51"/>
  <c r="L25" i="46"/>
  <c r="N25" i="46"/>
  <c r="J25" i="41"/>
  <c r="L25" i="41"/>
  <c r="L25" i="36"/>
  <c r="N25" i="36"/>
  <c r="M25" i="31"/>
  <c r="O25" i="31"/>
  <c r="K25" i="22"/>
  <c r="M25" i="22"/>
  <c r="F25" i="4"/>
  <c r="G25" i="4" s="1"/>
  <c r="L25" i="16"/>
  <c r="N25" i="16"/>
  <c r="H25" i="4"/>
  <c r="I25" i="4" s="1"/>
  <c r="H7" i="14"/>
  <c r="J7" i="14"/>
  <c r="H8" i="14"/>
  <c r="J8" i="14"/>
  <c r="H9" i="14"/>
  <c r="J9" i="14"/>
  <c r="H10" i="14"/>
  <c r="J10" i="14"/>
  <c r="H12" i="14"/>
  <c r="J12" i="14"/>
  <c r="H14" i="14"/>
  <c r="J14" i="14"/>
  <c r="H15" i="14"/>
  <c r="J15" i="14"/>
  <c r="H16" i="14"/>
  <c r="J16" i="14"/>
  <c r="H18" i="14"/>
  <c r="J18" i="14"/>
  <c r="H20" i="14"/>
  <c r="J20" i="14"/>
  <c r="H21" i="14"/>
  <c r="J21" i="14"/>
  <c r="H23" i="14"/>
  <c r="J23" i="14"/>
  <c r="H24" i="14"/>
  <c r="J24" i="14"/>
  <c r="H26" i="14"/>
  <c r="J26" i="14"/>
  <c r="H27" i="14"/>
  <c r="J27" i="14"/>
  <c r="H28" i="14"/>
  <c r="J28" i="14"/>
  <c r="H30" i="14"/>
  <c r="J30" i="14"/>
  <c r="H31" i="14"/>
  <c r="J31" i="14"/>
  <c r="H33" i="14"/>
  <c r="J33" i="14"/>
  <c r="H34" i="14"/>
  <c r="J34" i="14"/>
  <c r="H35" i="14"/>
  <c r="J35" i="14"/>
  <c r="H36" i="14"/>
  <c r="J36" i="14"/>
  <c r="H39" i="14"/>
  <c r="J39" i="14"/>
  <c r="H41" i="14"/>
  <c r="J41" i="14"/>
  <c r="H42" i="14"/>
  <c r="J42" i="14"/>
  <c r="H43" i="14"/>
  <c r="J43" i="14"/>
  <c r="H44" i="14"/>
  <c r="J44" i="14"/>
  <c r="H45" i="14"/>
  <c r="J45" i="14"/>
  <c r="H46" i="14"/>
  <c r="J46" i="14"/>
  <c r="H47" i="14"/>
  <c r="J47" i="14"/>
  <c r="H48" i="14"/>
  <c r="J48" i="14"/>
  <c r="H49" i="14"/>
  <c r="J49" i="14"/>
  <c r="H50" i="14"/>
  <c r="J50" i="14"/>
  <c r="H51" i="14"/>
  <c r="J51" i="14"/>
  <c r="H52" i="14"/>
  <c r="J52" i="14"/>
  <c r="H53" i="14"/>
  <c r="J53" i="14"/>
  <c r="H54" i="14"/>
  <c r="J54" i="14"/>
  <c r="H55" i="14"/>
  <c r="J55" i="14"/>
  <c r="H56" i="14"/>
  <c r="J56" i="14"/>
  <c r="H57" i="14"/>
  <c r="J57" i="14"/>
  <c r="H58" i="14"/>
  <c r="J58" i="14"/>
  <c r="H59" i="14"/>
  <c r="J59" i="14"/>
  <c r="H60" i="14"/>
  <c r="J60" i="14"/>
  <c r="H61" i="14"/>
  <c r="J61" i="14"/>
  <c r="H66" i="14"/>
  <c r="J66" i="14"/>
  <c r="H67" i="14"/>
  <c r="J67" i="14"/>
  <c r="H68" i="14"/>
  <c r="J68" i="14"/>
  <c r="H69" i="14"/>
  <c r="J69" i="14"/>
  <c r="K7" i="51"/>
  <c r="M7" i="51"/>
  <c r="K8" i="51"/>
  <c r="M8" i="51"/>
  <c r="K9" i="51"/>
  <c r="M9" i="51"/>
  <c r="K10" i="51"/>
  <c r="M10" i="51"/>
  <c r="K12" i="51"/>
  <c r="M12" i="51"/>
  <c r="K14" i="51"/>
  <c r="M14" i="51"/>
  <c r="K15" i="51"/>
  <c r="M15" i="51"/>
  <c r="K16" i="51"/>
  <c r="M16" i="51"/>
  <c r="K20" i="51"/>
  <c r="M20" i="51"/>
  <c r="K21" i="51"/>
  <c r="M21" i="51"/>
  <c r="K23" i="51"/>
  <c r="M23" i="51"/>
  <c r="K24" i="51"/>
  <c r="M24" i="51"/>
  <c r="K26" i="51"/>
  <c r="M26" i="51"/>
  <c r="K27" i="51"/>
  <c r="M27" i="51"/>
  <c r="K28" i="51"/>
  <c r="M28" i="51"/>
  <c r="K30" i="51"/>
  <c r="M30" i="51"/>
  <c r="K31" i="51"/>
  <c r="M31" i="51"/>
  <c r="K33" i="51"/>
  <c r="M33" i="51"/>
  <c r="K34" i="51"/>
  <c r="M34" i="51"/>
  <c r="K35" i="51"/>
  <c r="M35" i="51"/>
  <c r="K36" i="51"/>
  <c r="M36" i="51"/>
  <c r="K39" i="51"/>
  <c r="M39" i="51"/>
  <c r="K41" i="51"/>
  <c r="M41" i="51"/>
  <c r="K42" i="51"/>
  <c r="M42" i="51"/>
  <c r="K43" i="51"/>
  <c r="M43" i="51"/>
  <c r="K44" i="51"/>
  <c r="M44" i="51"/>
  <c r="K45" i="51"/>
  <c r="M45" i="51"/>
  <c r="K46" i="51"/>
  <c r="M46" i="51"/>
  <c r="K47" i="51"/>
  <c r="M47" i="51"/>
  <c r="K48" i="51"/>
  <c r="M48" i="51"/>
  <c r="K49" i="51"/>
  <c r="M49" i="51"/>
  <c r="K50" i="51"/>
  <c r="M50" i="51"/>
  <c r="K51" i="51"/>
  <c r="M51" i="51"/>
  <c r="K52" i="51"/>
  <c r="M52" i="51"/>
  <c r="K53" i="51"/>
  <c r="M53" i="51"/>
  <c r="K54" i="51"/>
  <c r="M54" i="51"/>
  <c r="K55" i="51"/>
  <c r="M55" i="51"/>
  <c r="K56" i="51"/>
  <c r="M56" i="51"/>
  <c r="K57" i="51"/>
  <c r="M57" i="51"/>
  <c r="K58" i="51"/>
  <c r="M58" i="51"/>
  <c r="K59" i="51"/>
  <c r="M59" i="51"/>
  <c r="K60" i="51"/>
  <c r="M60" i="51"/>
  <c r="K61" i="51"/>
  <c r="M61" i="51"/>
  <c r="K66" i="51"/>
  <c r="M66" i="51"/>
  <c r="K67" i="51"/>
  <c r="M67" i="51"/>
  <c r="K68" i="51"/>
  <c r="M68" i="51"/>
  <c r="K69" i="51"/>
  <c r="M69" i="51"/>
  <c r="L7" i="46"/>
  <c r="N7" i="46"/>
  <c r="L8" i="46"/>
  <c r="N8" i="46"/>
  <c r="L9" i="46"/>
  <c r="N9" i="46"/>
  <c r="L10" i="46"/>
  <c r="N10" i="46"/>
  <c r="L12" i="46"/>
  <c r="N12" i="46"/>
  <c r="L14" i="46"/>
  <c r="N14" i="46"/>
  <c r="L15" i="46"/>
  <c r="N15" i="46"/>
  <c r="L16" i="46"/>
  <c r="N16" i="46"/>
  <c r="L18" i="46"/>
  <c r="N18" i="46"/>
  <c r="L20" i="46"/>
  <c r="N20" i="46"/>
  <c r="L21" i="46"/>
  <c r="N21" i="46"/>
  <c r="L23" i="46"/>
  <c r="N23" i="46"/>
  <c r="L24" i="46"/>
  <c r="N24" i="46"/>
  <c r="L26" i="46"/>
  <c r="N26" i="46"/>
  <c r="L27" i="46"/>
  <c r="N27" i="46"/>
  <c r="L28" i="46"/>
  <c r="N28" i="46"/>
  <c r="L30" i="46"/>
  <c r="N30" i="46"/>
  <c r="L31" i="46"/>
  <c r="N31" i="46"/>
  <c r="L33" i="46"/>
  <c r="N33" i="46"/>
  <c r="L34" i="46"/>
  <c r="N34" i="46"/>
  <c r="L35" i="46"/>
  <c r="N35" i="46"/>
  <c r="L36" i="46"/>
  <c r="N36" i="46"/>
  <c r="L39" i="46"/>
  <c r="N39" i="46"/>
  <c r="L41" i="46"/>
  <c r="N41" i="46"/>
  <c r="L42" i="46"/>
  <c r="N42" i="46"/>
  <c r="L43" i="46"/>
  <c r="N43" i="46"/>
  <c r="L44" i="46"/>
  <c r="N44" i="46"/>
  <c r="L45" i="46"/>
  <c r="N45" i="46"/>
  <c r="L46" i="46"/>
  <c r="N46" i="46"/>
  <c r="L47" i="46"/>
  <c r="N47" i="46"/>
  <c r="L48" i="46"/>
  <c r="N48" i="46"/>
  <c r="L49" i="46"/>
  <c r="N49" i="46"/>
  <c r="L50" i="46"/>
  <c r="N50" i="46"/>
  <c r="L51" i="46"/>
  <c r="N51" i="46"/>
  <c r="L52" i="46"/>
  <c r="N52" i="46"/>
  <c r="L53" i="46"/>
  <c r="N53" i="46"/>
  <c r="L54" i="46"/>
  <c r="N54" i="46"/>
  <c r="L55" i="46"/>
  <c r="N55" i="46"/>
  <c r="L56" i="46"/>
  <c r="N56" i="46"/>
  <c r="L57" i="46"/>
  <c r="N57" i="46"/>
  <c r="L58" i="46"/>
  <c r="N58" i="46"/>
  <c r="L59" i="46"/>
  <c r="N59" i="46"/>
  <c r="L60" i="46"/>
  <c r="N60" i="46"/>
  <c r="L61" i="46"/>
  <c r="N61" i="46"/>
  <c r="L66" i="46"/>
  <c r="N66" i="46"/>
  <c r="L67" i="46"/>
  <c r="N67" i="46"/>
  <c r="L68" i="46"/>
  <c r="N68" i="46"/>
  <c r="L69" i="46"/>
  <c r="N69" i="46"/>
  <c r="J7" i="41"/>
  <c r="L7" i="41"/>
  <c r="J8" i="41"/>
  <c r="L8" i="41"/>
  <c r="J9" i="41"/>
  <c r="L9" i="41"/>
  <c r="J10" i="41"/>
  <c r="L10" i="41"/>
  <c r="J12" i="41"/>
  <c r="L12" i="41"/>
  <c r="J14" i="41"/>
  <c r="L14" i="41"/>
  <c r="J15" i="41"/>
  <c r="L15" i="41"/>
  <c r="J16" i="41"/>
  <c r="L16" i="41"/>
  <c r="J18" i="41"/>
  <c r="L18" i="41"/>
  <c r="J20" i="41"/>
  <c r="L20" i="41"/>
  <c r="J21" i="41"/>
  <c r="L21" i="41"/>
  <c r="J23" i="41"/>
  <c r="L23" i="41"/>
  <c r="J24" i="41"/>
  <c r="L24" i="41"/>
  <c r="J26" i="41"/>
  <c r="L26" i="41"/>
  <c r="J27" i="41"/>
  <c r="L27" i="41"/>
  <c r="J28" i="41"/>
  <c r="L28" i="41"/>
  <c r="J30" i="41"/>
  <c r="L30" i="41"/>
  <c r="J31" i="41"/>
  <c r="L31" i="41"/>
  <c r="J33" i="41"/>
  <c r="L33" i="41"/>
  <c r="J34" i="41"/>
  <c r="L34" i="41"/>
  <c r="J35" i="41"/>
  <c r="L35" i="41"/>
  <c r="J36" i="41"/>
  <c r="L36" i="41"/>
  <c r="J39" i="41"/>
  <c r="L39" i="41"/>
  <c r="J41" i="41"/>
  <c r="L41" i="41"/>
  <c r="J42" i="41"/>
  <c r="L42" i="41"/>
  <c r="J43" i="41"/>
  <c r="L43" i="41"/>
  <c r="J44" i="41"/>
  <c r="L44" i="41"/>
  <c r="J45" i="41"/>
  <c r="L45" i="41"/>
  <c r="J46" i="41"/>
  <c r="L46" i="41"/>
  <c r="J47" i="41"/>
  <c r="L47" i="41"/>
  <c r="J48" i="41"/>
  <c r="L48" i="41"/>
  <c r="J49" i="41"/>
  <c r="L49" i="41"/>
  <c r="J50" i="41"/>
  <c r="L50" i="41"/>
  <c r="J51" i="41"/>
  <c r="L51" i="41"/>
  <c r="J52" i="41"/>
  <c r="L52" i="41"/>
  <c r="J53" i="41"/>
  <c r="L53" i="41"/>
  <c r="J54" i="41"/>
  <c r="L54" i="41"/>
  <c r="J55" i="41"/>
  <c r="L55" i="41"/>
  <c r="J56" i="41"/>
  <c r="L56" i="41"/>
  <c r="J57" i="41"/>
  <c r="L57" i="41"/>
  <c r="J58" i="41"/>
  <c r="L58" i="41"/>
  <c r="J59" i="41"/>
  <c r="L59" i="41"/>
  <c r="J60" i="41"/>
  <c r="L60" i="41"/>
  <c r="J61" i="41"/>
  <c r="L61" i="41"/>
  <c r="J66" i="41"/>
  <c r="L66" i="41"/>
  <c r="J67" i="41"/>
  <c r="L67" i="41"/>
  <c r="J68" i="41"/>
  <c r="L68" i="41"/>
  <c r="J69" i="41"/>
  <c r="L69" i="41"/>
  <c r="L7" i="36"/>
  <c r="N7" i="36"/>
  <c r="L8" i="36"/>
  <c r="N8" i="36"/>
  <c r="L9" i="36"/>
  <c r="N9" i="36"/>
  <c r="L10" i="36"/>
  <c r="N10" i="36"/>
  <c r="L12" i="36"/>
  <c r="N12" i="36"/>
  <c r="L14" i="36"/>
  <c r="N14" i="36"/>
  <c r="L15" i="36"/>
  <c r="N15" i="36"/>
  <c r="L16" i="36"/>
  <c r="N16" i="36"/>
  <c r="L18" i="36"/>
  <c r="N18" i="36"/>
  <c r="L20" i="36"/>
  <c r="N20" i="36"/>
  <c r="L21" i="36"/>
  <c r="N21" i="36"/>
  <c r="L23" i="36"/>
  <c r="N23" i="36"/>
  <c r="L24" i="36"/>
  <c r="N24" i="36"/>
  <c r="L26" i="36"/>
  <c r="N26" i="36"/>
  <c r="L27" i="36"/>
  <c r="N27" i="36"/>
  <c r="L28" i="36"/>
  <c r="N28" i="36"/>
  <c r="L30" i="36"/>
  <c r="N30" i="36"/>
  <c r="L31" i="36"/>
  <c r="N31" i="36"/>
  <c r="L33" i="36"/>
  <c r="N33" i="36"/>
  <c r="L34" i="36"/>
  <c r="N34" i="36"/>
  <c r="L35" i="36"/>
  <c r="N35" i="36"/>
  <c r="L36" i="36"/>
  <c r="N36" i="36"/>
  <c r="L39" i="36"/>
  <c r="N39" i="36"/>
  <c r="L41" i="36"/>
  <c r="N41" i="36"/>
  <c r="L42" i="36"/>
  <c r="N42" i="36"/>
  <c r="L43" i="36"/>
  <c r="N43" i="36"/>
  <c r="L44" i="36"/>
  <c r="N44" i="36"/>
  <c r="L45" i="36"/>
  <c r="N45" i="36"/>
  <c r="L46" i="36"/>
  <c r="N46" i="36"/>
  <c r="L47" i="36"/>
  <c r="N47" i="36"/>
  <c r="L48" i="36"/>
  <c r="N48" i="36"/>
  <c r="L49" i="36"/>
  <c r="N49" i="36"/>
  <c r="L50" i="36"/>
  <c r="N50" i="36"/>
  <c r="L51" i="36"/>
  <c r="N51" i="36"/>
  <c r="L52" i="36"/>
  <c r="N52" i="36"/>
  <c r="L53" i="36"/>
  <c r="N53" i="36"/>
  <c r="L54" i="36"/>
  <c r="N54" i="36"/>
  <c r="L55" i="36"/>
  <c r="N55" i="36"/>
  <c r="L56" i="36"/>
  <c r="N56" i="36"/>
  <c r="L57" i="36"/>
  <c r="N57" i="36"/>
  <c r="L58" i="36"/>
  <c r="N58" i="36"/>
  <c r="L59" i="36"/>
  <c r="N59" i="36"/>
  <c r="L60" i="36"/>
  <c r="N60" i="36"/>
  <c r="L61" i="36"/>
  <c r="N61" i="36"/>
  <c r="L66" i="36"/>
  <c r="N66" i="36"/>
  <c r="L67" i="36"/>
  <c r="N67" i="36"/>
  <c r="L68" i="36"/>
  <c r="N68" i="36"/>
  <c r="L69" i="36"/>
  <c r="N69" i="36"/>
  <c r="M7" i="31"/>
  <c r="O7" i="31"/>
  <c r="M8" i="31"/>
  <c r="O8" i="31"/>
  <c r="M9" i="31"/>
  <c r="O9" i="31"/>
  <c r="M10" i="31"/>
  <c r="O10" i="31"/>
  <c r="M12" i="31"/>
  <c r="O12" i="31"/>
  <c r="M14" i="31"/>
  <c r="O14" i="31"/>
  <c r="M15" i="31"/>
  <c r="O15" i="31"/>
  <c r="M16" i="31"/>
  <c r="O16" i="31"/>
  <c r="M18" i="31"/>
  <c r="O18" i="31"/>
  <c r="M20" i="31"/>
  <c r="O20" i="31"/>
  <c r="M21" i="31"/>
  <c r="O21" i="31"/>
  <c r="M23" i="31"/>
  <c r="O23" i="31"/>
  <c r="M24" i="31"/>
  <c r="O24" i="31"/>
  <c r="M26" i="31"/>
  <c r="O26" i="31"/>
  <c r="M27" i="31"/>
  <c r="O27" i="31"/>
  <c r="M28" i="31"/>
  <c r="O28" i="31"/>
  <c r="M30" i="31"/>
  <c r="O30" i="31"/>
  <c r="M31" i="31"/>
  <c r="O31" i="31"/>
  <c r="M33" i="31"/>
  <c r="O33" i="31"/>
  <c r="M34" i="31"/>
  <c r="O34" i="31"/>
  <c r="M35" i="31"/>
  <c r="O35" i="31"/>
  <c r="M36" i="31"/>
  <c r="O36" i="31"/>
  <c r="M39" i="31"/>
  <c r="O39" i="31"/>
  <c r="M41" i="31"/>
  <c r="O41" i="31"/>
  <c r="M42" i="31"/>
  <c r="O42" i="31"/>
  <c r="M43" i="31"/>
  <c r="O43" i="31"/>
  <c r="M44" i="31"/>
  <c r="O44" i="31"/>
  <c r="M45" i="31"/>
  <c r="O45" i="31"/>
  <c r="M46" i="31"/>
  <c r="O46" i="31"/>
  <c r="M47" i="31"/>
  <c r="O47" i="31"/>
  <c r="M48" i="31"/>
  <c r="O48" i="31"/>
  <c r="M49" i="31"/>
  <c r="O49" i="31"/>
  <c r="M50" i="31"/>
  <c r="O50" i="31"/>
  <c r="M51" i="31"/>
  <c r="O51" i="31"/>
  <c r="M52" i="31"/>
  <c r="O52" i="31"/>
  <c r="M53" i="31"/>
  <c r="O53" i="31"/>
  <c r="M54" i="31"/>
  <c r="O54" i="31"/>
  <c r="M55" i="31"/>
  <c r="O55" i="31"/>
  <c r="M56" i="31"/>
  <c r="O56" i="31"/>
  <c r="M57" i="31"/>
  <c r="O57" i="31"/>
  <c r="M58" i="31"/>
  <c r="O58" i="31"/>
  <c r="M59" i="31"/>
  <c r="O59" i="31"/>
  <c r="M60" i="31"/>
  <c r="O60" i="31"/>
  <c r="M61" i="31"/>
  <c r="O61" i="31"/>
  <c r="M66" i="31"/>
  <c r="O66" i="31"/>
  <c r="M67" i="31"/>
  <c r="O67" i="31"/>
  <c r="M68" i="31"/>
  <c r="O68" i="31"/>
  <c r="M69" i="31"/>
  <c r="O69" i="31"/>
  <c r="K7" i="22"/>
  <c r="M7" i="22"/>
  <c r="K8" i="22"/>
  <c r="M8" i="22"/>
  <c r="K9" i="22"/>
  <c r="M9" i="22"/>
  <c r="K10" i="22"/>
  <c r="M10" i="22"/>
  <c r="K12" i="22"/>
  <c r="M12" i="22"/>
  <c r="K14" i="22"/>
  <c r="M14" i="22"/>
  <c r="K15" i="22"/>
  <c r="M15" i="22"/>
  <c r="K16" i="22"/>
  <c r="M16" i="22"/>
  <c r="K18" i="22"/>
  <c r="M18" i="22"/>
  <c r="K20" i="22"/>
  <c r="M20" i="22"/>
  <c r="K21" i="22"/>
  <c r="M21" i="22"/>
  <c r="K23" i="22"/>
  <c r="M23" i="22"/>
  <c r="K24" i="22"/>
  <c r="M24" i="22"/>
  <c r="K26" i="22"/>
  <c r="M26" i="22"/>
  <c r="K27" i="22"/>
  <c r="M27" i="22"/>
  <c r="K28" i="22"/>
  <c r="M28" i="22"/>
  <c r="K30" i="22"/>
  <c r="M30" i="22"/>
  <c r="K31" i="22"/>
  <c r="M31" i="22"/>
  <c r="K33" i="22"/>
  <c r="M33" i="22"/>
  <c r="K34" i="22"/>
  <c r="M34" i="22"/>
  <c r="K35" i="22"/>
  <c r="M35" i="22"/>
  <c r="K36" i="22"/>
  <c r="M36" i="22"/>
  <c r="K39" i="22"/>
  <c r="M39" i="22"/>
  <c r="K41" i="22"/>
  <c r="M41" i="22"/>
  <c r="K42" i="22"/>
  <c r="M42" i="22"/>
  <c r="K43" i="22"/>
  <c r="M43" i="22"/>
  <c r="K44" i="22"/>
  <c r="M44" i="22"/>
  <c r="K45" i="22"/>
  <c r="M45" i="22"/>
  <c r="K46" i="22"/>
  <c r="M46" i="22"/>
  <c r="K47" i="22"/>
  <c r="M47" i="22"/>
  <c r="K48" i="22"/>
  <c r="M48" i="22"/>
  <c r="K49" i="22"/>
  <c r="M49" i="22"/>
  <c r="K50" i="22"/>
  <c r="M50" i="22"/>
  <c r="K51" i="22"/>
  <c r="M51" i="22"/>
  <c r="K52" i="22"/>
  <c r="M52" i="22"/>
  <c r="K53" i="22"/>
  <c r="M53" i="22"/>
  <c r="K54" i="22"/>
  <c r="M54" i="22"/>
  <c r="K55" i="22"/>
  <c r="M55" i="22"/>
  <c r="K56" i="22"/>
  <c r="M56" i="22"/>
  <c r="K57" i="22"/>
  <c r="M57" i="22"/>
  <c r="K58" i="22"/>
  <c r="M58" i="22"/>
  <c r="K59" i="22"/>
  <c r="M59" i="22"/>
  <c r="K60" i="22"/>
  <c r="M60" i="22"/>
  <c r="K61" i="22"/>
  <c r="M61" i="22"/>
  <c r="K66" i="22"/>
  <c r="M66" i="22"/>
  <c r="K67" i="22"/>
  <c r="M67" i="22"/>
  <c r="K68" i="22"/>
  <c r="M68" i="22"/>
  <c r="K69" i="22"/>
  <c r="M69" i="22"/>
  <c r="F14" i="4"/>
  <c r="G14" i="4" s="1"/>
  <c r="H14" i="4"/>
  <c r="I14" i="4" s="1"/>
  <c r="L14" i="16"/>
  <c r="N14" i="16"/>
  <c r="L68" i="16"/>
  <c r="N68" i="16"/>
  <c r="F68" i="4"/>
  <c r="G68" i="4" s="1"/>
  <c r="H68" i="4"/>
  <c r="I68" i="4" s="1"/>
  <c r="L59" i="16"/>
  <c r="N59" i="16"/>
  <c r="L60" i="16"/>
  <c r="N60" i="16"/>
  <c r="F59" i="4"/>
  <c r="G59" i="4" s="1"/>
  <c r="H59" i="4"/>
  <c r="I59" i="4" s="1"/>
  <c r="F60" i="4"/>
  <c r="G60" i="4" s="1"/>
  <c r="H60" i="4"/>
  <c r="L28" i="16"/>
  <c r="N28" i="16"/>
  <c r="F28" i="4"/>
  <c r="G28" i="4" s="1"/>
  <c r="H28" i="4"/>
  <c r="I28" i="4" s="1"/>
  <c r="L56" i="16"/>
  <c r="N56" i="16"/>
  <c r="L55" i="16"/>
  <c r="F56" i="4"/>
  <c r="H56" i="4"/>
  <c r="I56" i="4" s="1"/>
  <c r="L42" i="16"/>
  <c r="N42" i="16"/>
  <c r="F42" i="4"/>
  <c r="H42" i="4"/>
  <c r="I42" i="4" s="1"/>
  <c r="L7" i="16"/>
  <c r="N7" i="16"/>
  <c r="F7" i="4"/>
  <c r="G7" i="4" s="1"/>
  <c r="H7" i="4"/>
  <c r="I7" i="4" s="1"/>
  <c r="L8" i="16"/>
  <c r="N8" i="16"/>
  <c r="L9" i="16"/>
  <c r="N9" i="16"/>
  <c r="L10" i="16"/>
  <c r="N10" i="16"/>
  <c r="L12" i="16"/>
  <c r="N12" i="16"/>
  <c r="L15" i="16"/>
  <c r="N15" i="16"/>
  <c r="L16" i="16"/>
  <c r="N16" i="16"/>
  <c r="L18" i="16"/>
  <c r="N18" i="16"/>
  <c r="L20" i="16"/>
  <c r="N20" i="16"/>
  <c r="L21" i="16"/>
  <c r="N21" i="16"/>
  <c r="L23" i="16"/>
  <c r="N23" i="16"/>
  <c r="L24" i="16"/>
  <c r="N24" i="16"/>
  <c r="L26" i="16"/>
  <c r="N26" i="16"/>
  <c r="L27" i="16"/>
  <c r="N27" i="16"/>
  <c r="L30" i="16"/>
  <c r="N30" i="16"/>
  <c r="L31" i="16"/>
  <c r="N31" i="16"/>
  <c r="L33" i="16"/>
  <c r="N33" i="16"/>
  <c r="L34" i="16"/>
  <c r="N34" i="16"/>
  <c r="L35" i="16"/>
  <c r="N35" i="16"/>
  <c r="L36" i="16"/>
  <c r="N36" i="16"/>
  <c r="L39" i="16"/>
  <c r="N39" i="16"/>
  <c r="L41" i="16"/>
  <c r="N41" i="16"/>
  <c r="L43" i="16"/>
  <c r="N43" i="16"/>
  <c r="L44" i="16"/>
  <c r="N44" i="16"/>
  <c r="L45" i="16"/>
  <c r="N45" i="16"/>
  <c r="L46" i="16"/>
  <c r="N46" i="16"/>
  <c r="L47" i="16"/>
  <c r="N47" i="16"/>
  <c r="L48" i="16"/>
  <c r="N48" i="16"/>
  <c r="L49" i="16"/>
  <c r="N49" i="16"/>
  <c r="L50" i="16"/>
  <c r="N50" i="16"/>
  <c r="L51" i="16"/>
  <c r="N51" i="16"/>
  <c r="L52" i="16"/>
  <c r="N52" i="16"/>
  <c r="L53" i="16"/>
  <c r="N53" i="16"/>
  <c r="L54" i="16"/>
  <c r="N54" i="16"/>
  <c r="N55" i="16"/>
  <c r="L57" i="16"/>
  <c r="N57" i="16"/>
  <c r="L58" i="16"/>
  <c r="N58" i="16"/>
  <c r="L61" i="16"/>
  <c r="N61" i="16"/>
  <c r="L66" i="16"/>
  <c r="N66" i="16"/>
  <c r="L67" i="16"/>
  <c r="N67" i="16"/>
  <c r="L69" i="16"/>
  <c r="N69" i="16"/>
  <c r="F57" i="4"/>
  <c r="H57" i="4"/>
  <c r="I57" i="4" s="1"/>
  <c r="F27" i="4"/>
  <c r="G27" i="4" s="1"/>
  <c r="H27" i="4"/>
  <c r="I27" i="4" s="1"/>
  <c r="F23" i="4"/>
  <c r="G23" i="4" s="1"/>
  <c r="H23" i="4"/>
  <c r="I23" i="4" s="1"/>
  <c r="F15" i="4"/>
  <c r="G15" i="4" s="1"/>
  <c r="H15" i="4"/>
  <c r="F54" i="4"/>
  <c r="G54" i="4" s="1"/>
  <c r="H54" i="4"/>
  <c r="I54" i="4" s="1"/>
  <c r="F47" i="4"/>
  <c r="G47" i="4" s="1"/>
  <c r="H47" i="4"/>
  <c r="I47" i="4" s="1"/>
  <c r="F35" i="4"/>
  <c r="G35" i="4" s="1"/>
  <c r="H35" i="4"/>
  <c r="I35" i="4" s="1"/>
  <c r="F44" i="4"/>
  <c r="G44" i="4" s="1"/>
  <c r="H44" i="4"/>
  <c r="I44" i="4" s="1"/>
  <c r="F49" i="4"/>
  <c r="G49" i="4" s="1"/>
  <c r="H49" i="4"/>
  <c r="I49" i="4" s="1"/>
  <c r="F48" i="4"/>
  <c r="H48" i="4"/>
  <c r="I48" i="4" s="1"/>
  <c r="F45" i="4"/>
  <c r="G45" i="4" s="1"/>
  <c r="H45" i="4"/>
  <c r="I45" i="4" s="1"/>
  <c r="F18" i="4"/>
  <c r="G18" i="4" s="1"/>
  <c r="H18" i="4"/>
  <c r="I18" i="4" s="1"/>
  <c r="F20" i="4"/>
  <c r="G20" i="4" s="1"/>
  <c r="H20" i="4"/>
  <c r="I20" i="4" s="1"/>
  <c r="F21" i="4"/>
  <c r="G21" i="4" s="1"/>
  <c r="H21" i="4"/>
  <c r="I21" i="4" s="1"/>
  <c r="F24" i="4"/>
  <c r="G24" i="4" s="1"/>
  <c r="H24" i="4"/>
  <c r="I24" i="4" s="1"/>
  <c r="F26" i="4"/>
  <c r="G26" i="4" s="1"/>
  <c r="H26" i="4"/>
  <c r="I26" i="4" s="1"/>
  <c r="F30" i="4"/>
  <c r="G30" i="4" s="1"/>
  <c r="H30" i="4"/>
  <c r="I30" i="4" s="1"/>
  <c r="F31" i="4"/>
  <c r="G31" i="4" s="1"/>
  <c r="H31" i="4"/>
  <c r="I31" i="4" s="1"/>
  <c r="F33" i="4"/>
  <c r="G33" i="4" s="1"/>
  <c r="H33" i="4"/>
  <c r="I33" i="4" s="1"/>
  <c r="F34" i="4"/>
  <c r="G34" i="4" s="1"/>
  <c r="H34" i="4"/>
  <c r="I34" i="4" s="1"/>
  <c r="F36" i="4"/>
  <c r="G36" i="4" s="1"/>
  <c r="H36" i="4"/>
  <c r="I36" i="4" s="1"/>
  <c r="F39" i="4"/>
  <c r="G39" i="4" s="1"/>
  <c r="H39" i="4"/>
  <c r="I39" i="4" s="1"/>
  <c r="F41" i="4"/>
  <c r="G41" i="4" s="1"/>
  <c r="H41" i="4"/>
  <c r="I41" i="4" s="1"/>
  <c r="F43" i="4"/>
  <c r="H43" i="4"/>
  <c r="I43" i="4" s="1"/>
  <c r="F46" i="4"/>
  <c r="G46" i="4" s="1"/>
  <c r="H46" i="4"/>
  <c r="I46" i="4" s="1"/>
  <c r="F50" i="4"/>
  <c r="H50" i="4"/>
  <c r="I50" i="4" s="1"/>
  <c r="F51" i="4"/>
  <c r="G51" i="4" s="1"/>
  <c r="H51" i="4"/>
  <c r="I51" i="4" s="1"/>
  <c r="F52" i="4"/>
  <c r="G52" i="4" s="1"/>
  <c r="H52" i="4"/>
  <c r="I52" i="4" s="1"/>
  <c r="F53" i="4"/>
  <c r="G53" i="4" s="1"/>
  <c r="H53" i="4"/>
  <c r="I53" i="4" s="1"/>
  <c r="F55" i="4"/>
  <c r="G55" i="4" s="1"/>
  <c r="H55" i="4"/>
  <c r="I55" i="4" s="1"/>
  <c r="F58" i="4"/>
  <c r="G58" i="4" s="1"/>
  <c r="H58" i="4"/>
  <c r="I58" i="4" s="1"/>
  <c r="F61" i="4"/>
  <c r="G61" i="4" s="1"/>
  <c r="H61" i="4"/>
  <c r="I61" i="4" s="1"/>
  <c r="F66" i="4"/>
  <c r="H66" i="4"/>
  <c r="N63" i="22" s="1"/>
  <c r="F67" i="4"/>
  <c r="H67" i="4"/>
  <c r="I67" i="4" s="1"/>
  <c r="F69" i="4"/>
  <c r="G69" i="4" s="1"/>
  <c r="H69" i="4"/>
  <c r="I69" i="4" s="1"/>
  <c r="N18" i="51" l="1"/>
  <c r="L18" i="51"/>
  <c r="G66" i="4"/>
  <c r="L64" i="22"/>
  <c r="I66" i="4"/>
  <c r="N64" i="22"/>
  <c r="I11" i="14"/>
  <c r="C11" i="59" s="1"/>
  <c r="N11" i="51"/>
  <c r="O65" i="16"/>
  <c r="O62" i="46"/>
  <c r="M37" i="16"/>
  <c r="P62" i="31"/>
  <c r="M11" i="16"/>
  <c r="N11" i="31"/>
  <c r="M11" i="36"/>
  <c r="K11" i="41"/>
  <c r="M11" i="46"/>
  <c r="L11" i="51"/>
  <c r="O37" i="16"/>
  <c r="O62" i="16"/>
  <c r="K11" i="14"/>
  <c r="C11" i="58" s="1"/>
  <c r="O11" i="16"/>
  <c r="P11" i="31"/>
  <c r="O11" i="36"/>
  <c r="M11" i="41"/>
  <c r="O11" i="46"/>
  <c r="K62" i="14"/>
  <c r="C62" i="58" s="1"/>
  <c r="O62" i="36"/>
  <c r="M62" i="41"/>
  <c r="I62" i="14"/>
  <c r="C62" i="59" s="1"/>
  <c r="M62" i="16"/>
  <c r="N62" i="31"/>
  <c r="M62" i="36"/>
  <c r="K62" i="41"/>
  <c r="M62" i="46"/>
  <c r="N62" i="51"/>
  <c r="L62" i="51"/>
  <c r="L37" i="22"/>
  <c r="N62" i="22"/>
  <c r="N37" i="31"/>
  <c r="N37" i="22"/>
  <c r="L62" i="22"/>
  <c r="K37" i="14"/>
  <c r="C37" i="58" s="1"/>
  <c r="O37" i="36"/>
  <c r="M37" i="41"/>
  <c r="O37" i="46"/>
  <c r="N37" i="51"/>
  <c r="P37" i="31"/>
  <c r="I37" i="14"/>
  <c r="C37" i="59" s="1"/>
  <c r="M37" i="36"/>
  <c r="K37" i="41"/>
  <c r="M37" i="46"/>
  <c r="L37" i="51"/>
  <c r="M65" i="41"/>
  <c r="L65" i="22"/>
  <c r="M65" i="16"/>
  <c r="O65" i="36"/>
  <c r="N65" i="22"/>
  <c r="K65" i="14"/>
  <c r="C65" i="58" s="1"/>
  <c r="N65" i="51"/>
  <c r="O65" i="46"/>
  <c r="P65" i="31"/>
  <c r="K65" i="41"/>
  <c r="M65" i="46"/>
  <c r="L65" i="51"/>
  <c r="I65" i="14"/>
  <c r="C65" i="59" s="1"/>
  <c r="N65" i="31"/>
  <c r="M65" i="36"/>
  <c r="K60" i="14"/>
  <c r="C60" i="58" s="1"/>
  <c r="O22" i="16"/>
  <c r="K22" i="14"/>
  <c r="C22" i="58" s="1"/>
  <c r="I22" i="4"/>
  <c r="L22" i="22"/>
  <c r="I60" i="4"/>
  <c r="N22" i="51"/>
  <c r="M22" i="16"/>
  <c r="P22" i="31"/>
  <c r="O22" i="36"/>
  <c r="M22" i="41"/>
  <c r="O22" i="46"/>
  <c r="N22" i="22"/>
  <c r="L22" i="51"/>
  <c r="I22" i="14"/>
  <c r="C22" i="59" s="1"/>
  <c r="N22" i="31"/>
  <c r="M22" i="36"/>
  <c r="K22" i="41"/>
  <c r="M22" i="46"/>
  <c r="N67" i="31"/>
  <c r="M25" i="16"/>
  <c r="O68" i="36"/>
  <c r="L52" i="22"/>
  <c r="L59" i="22"/>
  <c r="O67" i="46"/>
  <c r="M28" i="41"/>
  <c r="O14" i="16"/>
  <c r="N43" i="22"/>
  <c r="N68" i="22"/>
  <c r="N25" i="51"/>
  <c r="M25" i="46"/>
  <c r="L25" i="22"/>
  <c r="I25" i="14"/>
  <c r="C25" i="59" s="1"/>
  <c r="N59" i="31"/>
  <c r="L14" i="22"/>
  <c r="N25" i="22"/>
  <c r="N25" i="31"/>
  <c r="M25" i="36"/>
  <c r="K25" i="41"/>
  <c r="L25" i="51"/>
  <c r="K25" i="14"/>
  <c r="C25" i="58" s="1"/>
  <c r="O25" i="16"/>
  <c r="P25" i="31"/>
  <c r="O25" i="36"/>
  <c r="M25" i="41"/>
  <c r="O25" i="46"/>
  <c r="N43" i="31"/>
  <c r="K61" i="14"/>
  <c r="C61" i="58" s="1"/>
  <c r="K14" i="14"/>
  <c r="C14" i="58" s="1"/>
  <c r="M41" i="46"/>
  <c r="I34" i="14"/>
  <c r="C34" i="59" s="1"/>
  <c r="I31" i="14"/>
  <c r="C31" i="59" s="1"/>
  <c r="I57" i="14"/>
  <c r="C57" i="59" s="1"/>
  <c r="L67" i="51"/>
  <c r="M61" i="36"/>
  <c r="L28" i="51"/>
  <c r="K48" i="41"/>
  <c r="M44" i="46"/>
  <c r="I24" i="14"/>
  <c r="C24" i="59" s="1"/>
  <c r="I21" i="14"/>
  <c r="C21" i="59" s="1"/>
  <c r="I18" i="14"/>
  <c r="C18" i="59" s="1"/>
  <c r="L15" i="51"/>
  <c r="K7" i="41"/>
  <c r="M42" i="36"/>
  <c r="O47" i="46"/>
  <c r="N26" i="51"/>
  <c r="K56" i="41"/>
  <c r="P14" i="31"/>
  <c r="K47" i="41"/>
  <c r="K43" i="41"/>
  <c r="I39" i="14"/>
  <c r="C39" i="59" s="1"/>
  <c r="K26" i="41"/>
  <c r="O39" i="46"/>
  <c r="M14" i="36"/>
  <c r="M59" i="46"/>
  <c r="L14" i="51"/>
  <c r="P15" i="31"/>
  <c r="M69" i="41"/>
  <c r="I69" i="14"/>
  <c r="C69" i="59" s="1"/>
  <c r="L57" i="22"/>
  <c r="O53" i="46"/>
  <c r="M51" i="41"/>
  <c r="M49" i="41"/>
  <c r="K45" i="14"/>
  <c r="C45" i="58" s="1"/>
  <c r="K35" i="14"/>
  <c r="C35" i="58" s="1"/>
  <c r="O33" i="46"/>
  <c r="K30" i="14"/>
  <c r="C30" i="58" s="1"/>
  <c r="M23" i="41"/>
  <c r="P20" i="31"/>
  <c r="N59" i="22"/>
  <c r="M66" i="41"/>
  <c r="N58" i="51"/>
  <c r="P55" i="31"/>
  <c r="K53" i="41"/>
  <c r="M51" i="46"/>
  <c r="I49" i="14"/>
  <c r="C49" i="59" s="1"/>
  <c r="M45" i="46"/>
  <c r="L35" i="51"/>
  <c r="I33" i="14"/>
  <c r="C33" i="59" s="1"/>
  <c r="K30" i="41"/>
  <c r="I23" i="14"/>
  <c r="C23" i="59" s="1"/>
  <c r="I20" i="14"/>
  <c r="C20" i="59" s="1"/>
  <c r="I66" i="14"/>
  <c r="C66" i="59" s="1"/>
  <c r="I58" i="14"/>
  <c r="C58" i="59" s="1"/>
  <c r="K54" i="14"/>
  <c r="C54" i="58" s="1"/>
  <c r="O52" i="46"/>
  <c r="M50" i="41"/>
  <c r="K48" i="14"/>
  <c r="C48" i="58" s="1"/>
  <c r="K46" i="14"/>
  <c r="C46" i="58" s="1"/>
  <c r="K44" i="14"/>
  <c r="C44" i="58" s="1"/>
  <c r="K41" i="14"/>
  <c r="C41" i="58" s="1"/>
  <c r="N36" i="51"/>
  <c r="N34" i="51"/>
  <c r="N31" i="51"/>
  <c r="M27" i="41"/>
  <c r="O24" i="46"/>
  <c r="N21" i="51"/>
  <c r="M18" i="41"/>
  <c r="K15" i="14"/>
  <c r="C15" i="58" s="1"/>
  <c r="K7" i="14"/>
  <c r="C7" i="58" s="1"/>
  <c r="K42" i="14"/>
  <c r="C42" i="58" s="1"/>
  <c r="K55" i="41"/>
  <c r="N60" i="22"/>
  <c r="K68" i="41"/>
  <c r="N51" i="31"/>
  <c r="N35" i="31"/>
  <c r="P27" i="31"/>
  <c r="M55" i="36"/>
  <c r="O51" i="36"/>
  <c r="M67" i="46"/>
  <c r="N59" i="51"/>
  <c r="L51" i="51"/>
  <c r="I35" i="14"/>
  <c r="C35" i="59" s="1"/>
  <c r="K27" i="14"/>
  <c r="C27" i="58" s="1"/>
  <c r="L55" i="22"/>
  <c r="M68" i="41"/>
  <c r="M59" i="41"/>
  <c r="K51" i="41"/>
  <c r="M68" i="46"/>
  <c r="O50" i="46"/>
  <c r="M23" i="46"/>
  <c r="L68" i="51"/>
  <c r="N60" i="51"/>
  <c r="K59" i="14"/>
  <c r="C59" i="58" s="1"/>
  <c r="I51" i="14"/>
  <c r="C51" i="59" s="1"/>
  <c r="L51" i="22"/>
  <c r="N68" i="31"/>
  <c r="N14" i="31"/>
  <c r="M60" i="41"/>
  <c r="K23" i="41"/>
  <c r="M55" i="46"/>
  <c r="O51" i="46"/>
  <c r="L57" i="51"/>
  <c r="N55" i="51"/>
  <c r="N39" i="51"/>
  <c r="L23" i="51"/>
  <c r="I68" i="14"/>
  <c r="C68" i="59" s="1"/>
  <c r="I59" i="14"/>
  <c r="C59" i="59" s="1"/>
  <c r="O68" i="46"/>
  <c r="M14" i="46"/>
  <c r="L23" i="22"/>
  <c r="N55" i="31"/>
  <c r="P23" i="31"/>
  <c r="M59" i="36"/>
  <c r="O50" i="36"/>
  <c r="M23" i="36"/>
  <c r="K57" i="41"/>
  <c r="M55" i="41"/>
  <c r="K14" i="41"/>
  <c r="L69" i="51"/>
  <c r="K55" i="14"/>
  <c r="C55" i="58" s="1"/>
  <c r="O57" i="36"/>
  <c r="K57" i="14"/>
  <c r="C57" i="58" s="1"/>
  <c r="N57" i="51"/>
  <c r="M57" i="41"/>
  <c r="N57" i="22"/>
  <c r="O57" i="46"/>
  <c r="P57" i="31"/>
  <c r="I54" i="14"/>
  <c r="C54" i="59" s="1"/>
  <c r="N54" i="31"/>
  <c r="L50" i="51"/>
  <c r="N50" i="31"/>
  <c r="M50" i="46"/>
  <c r="M50" i="36"/>
  <c r="K50" i="41"/>
  <c r="I50" i="14"/>
  <c r="C50" i="59" s="1"/>
  <c r="K46" i="41"/>
  <c r="N46" i="31"/>
  <c r="K36" i="41"/>
  <c r="L36" i="22"/>
  <c r="I27" i="14"/>
  <c r="C27" i="59" s="1"/>
  <c r="K27" i="41"/>
  <c r="M27" i="46"/>
  <c r="M27" i="36"/>
  <c r="N27" i="31"/>
  <c r="L27" i="51"/>
  <c r="O56" i="36"/>
  <c r="P56" i="31"/>
  <c r="M56" i="41"/>
  <c r="I60" i="14"/>
  <c r="C60" i="59" s="1"/>
  <c r="L60" i="51"/>
  <c r="K60" i="41"/>
  <c r="L60" i="22"/>
  <c r="M60" i="46"/>
  <c r="M60" i="36"/>
  <c r="L18" i="22"/>
  <c r="L50" i="22"/>
  <c r="L27" i="22"/>
  <c r="L54" i="22"/>
  <c r="N60" i="31"/>
  <c r="M69" i="46"/>
  <c r="O14" i="46"/>
  <c r="N35" i="51"/>
  <c r="K23" i="14"/>
  <c r="C23" i="58" s="1"/>
  <c r="M14" i="16"/>
  <c r="N51" i="22"/>
  <c r="N50" i="22"/>
  <c r="N27" i="22"/>
  <c r="N14" i="22"/>
  <c r="P60" i="31"/>
  <c r="P59" i="31"/>
  <c r="N57" i="31"/>
  <c r="P51" i="31"/>
  <c r="P50" i="31"/>
  <c r="P39" i="31"/>
  <c r="N23" i="31"/>
  <c r="M69" i="36"/>
  <c r="M68" i="36"/>
  <c r="O60" i="36"/>
  <c r="O59" i="36"/>
  <c r="M57" i="36"/>
  <c r="O55" i="36"/>
  <c r="M51" i="36"/>
  <c r="O27" i="36"/>
  <c r="O23" i="36"/>
  <c r="O14" i="36"/>
  <c r="K67" i="41"/>
  <c r="K59" i="41"/>
  <c r="K39" i="41"/>
  <c r="M14" i="41"/>
  <c r="O60" i="46"/>
  <c r="O59" i="46"/>
  <c r="M57" i="46"/>
  <c r="O55" i="46"/>
  <c r="O27" i="46"/>
  <c r="O23" i="46"/>
  <c r="N68" i="51"/>
  <c r="L59" i="51"/>
  <c r="L55" i="51"/>
  <c r="N51" i="51"/>
  <c r="N50" i="51"/>
  <c r="N27" i="51"/>
  <c r="N23" i="51"/>
  <c r="N14" i="51"/>
  <c r="K68" i="14"/>
  <c r="C68" i="58" s="1"/>
  <c r="I55" i="14"/>
  <c r="C55" i="59" s="1"/>
  <c r="K51" i="14"/>
  <c r="C51" i="58" s="1"/>
  <c r="K50" i="14"/>
  <c r="C50" i="58" s="1"/>
  <c r="I14" i="14"/>
  <c r="C14" i="59" s="1"/>
  <c r="N35" i="22"/>
  <c r="N69" i="31"/>
  <c r="L68" i="22"/>
  <c r="N55" i="22"/>
  <c r="L26" i="22"/>
  <c r="N23" i="22"/>
  <c r="P68" i="31"/>
  <c r="O15" i="36"/>
  <c r="K35" i="41"/>
  <c r="N15" i="51"/>
  <c r="K69" i="14"/>
  <c r="C69" i="58" s="1"/>
  <c r="L69" i="22"/>
  <c r="K69" i="41"/>
  <c r="O69" i="36"/>
  <c r="O69" i="46"/>
  <c r="N69" i="51"/>
  <c r="P69" i="31"/>
  <c r="N69" i="22"/>
  <c r="O66" i="46"/>
  <c r="N66" i="51"/>
  <c r="M56" i="46"/>
  <c r="N56" i="51"/>
  <c r="K56" i="14"/>
  <c r="C56" i="58" s="1"/>
  <c r="M56" i="36"/>
  <c r="L56" i="22"/>
  <c r="O56" i="46"/>
  <c r="L56" i="51"/>
  <c r="I56" i="14"/>
  <c r="C56" i="59" s="1"/>
  <c r="N56" i="22"/>
  <c r="N56" i="31"/>
  <c r="P43" i="31"/>
  <c r="O43" i="46"/>
  <c r="N43" i="51"/>
  <c r="I43" i="14"/>
  <c r="C43" i="59" s="1"/>
  <c r="L43" i="22"/>
  <c r="O43" i="36"/>
  <c r="M43" i="41"/>
  <c r="M43" i="46"/>
  <c r="L43" i="51"/>
  <c r="K43" i="14"/>
  <c r="C43" i="58" s="1"/>
  <c r="M43" i="36"/>
  <c r="O35" i="36"/>
  <c r="M35" i="46"/>
  <c r="M35" i="36"/>
  <c r="O35" i="46"/>
  <c r="L35" i="22"/>
  <c r="P35" i="31"/>
  <c r="M35" i="41"/>
  <c r="N33" i="31"/>
  <c r="L33" i="22"/>
  <c r="M24" i="36"/>
  <c r="N18" i="22"/>
  <c r="O18" i="46"/>
  <c r="N18" i="31"/>
  <c r="M18" i="36"/>
  <c r="K18" i="41"/>
  <c r="K18" i="14"/>
  <c r="C18" i="58" s="1"/>
  <c r="M18" i="46"/>
  <c r="P18" i="31"/>
  <c r="O18" i="36"/>
  <c r="P66" i="31"/>
  <c r="L66" i="22"/>
  <c r="M66" i="36"/>
  <c r="K66" i="14"/>
  <c r="C66" i="58" s="1"/>
  <c r="K66" i="41"/>
  <c r="L61" i="22"/>
  <c r="L45" i="51"/>
  <c r="L45" i="22"/>
  <c r="L42" i="22"/>
  <c r="M42" i="41"/>
  <c r="O42" i="46"/>
  <c r="P42" i="31"/>
  <c r="O42" i="36"/>
  <c r="L42" i="51"/>
  <c r="I42" i="14"/>
  <c r="C42" i="59" s="1"/>
  <c r="N42" i="22"/>
  <c r="K42" i="41"/>
  <c r="M42" i="46"/>
  <c r="N42" i="31"/>
  <c r="N42" i="51"/>
  <c r="L39" i="22"/>
  <c r="O39" i="36"/>
  <c r="M39" i="46"/>
  <c r="K39" i="14"/>
  <c r="C39" i="58" s="1"/>
  <c r="N39" i="31"/>
  <c r="M39" i="41"/>
  <c r="L39" i="51"/>
  <c r="N39" i="22"/>
  <c r="M39" i="36"/>
  <c r="O33" i="36"/>
  <c r="N21" i="22"/>
  <c r="P21" i="31"/>
  <c r="O21" i="46"/>
  <c r="N7" i="22"/>
  <c r="M7" i="36"/>
  <c r="N7" i="51"/>
  <c r="O7" i="46"/>
  <c r="I7" i="14"/>
  <c r="C7" i="59" s="1"/>
  <c r="N54" i="22"/>
  <c r="P54" i="31"/>
  <c r="O54" i="46"/>
  <c r="N54" i="51"/>
  <c r="O54" i="36"/>
  <c r="M54" i="41"/>
  <c r="M54" i="46"/>
  <c r="L54" i="51"/>
  <c r="M54" i="36"/>
  <c r="K54" i="41"/>
  <c r="L53" i="22"/>
  <c r="O47" i="36"/>
  <c r="N47" i="22"/>
  <c r="P47" i="31"/>
  <c r="P46" i="31"/>
  <c r="M46" i="46"/>
  <c r="N46" i="51"/>
  <c r="N46" i="22"/>
  <c r="M46" i="36"/>
  <c r="M46" i="41"/>
  <c r="I46" i="14"/>
  <c r="C46" i="59" s="1"/>
  <c r="O46" i="46"/>
  <c r="L46" i="51"/>
  <c r="L46" i="22"/>
  <c r="O46" i="36"/>
  <c r="N36" i="31"/>
  <c r="M36" i="41"/>
  <c r="L36" i="51"/>
  <c r="N26" i="22"/>
  <c r="N26" i="31"/>
  <c r="K24" i="41"/>
  <c r="N24" i="31"/>
  <c r="N15" i="22"/>
  <c r="M15" i="41"/>
  <c r="O15" i="46"/>
  <c r="K15" i="41"/>
  <c r="I15" i="14"/>
  <c r="C15" i="59" s="1"/>
  <c r="L15" i="22"/>
  <c r="M15" i="46"/>
  <c r="N15" i="31"/>
  <c r="M15" i="36"/>
  <c r="L48" i="22"/>
  <c r="P48" i="31"/>
  <c r="M48" i="46"/>
  <c r="L48" i="51"/>
  <c r="M48" i="36"/>
  <c r="M48" i="41"/>
  <c r="I48" i="14"/>
  <c r="C48" i="59" s="1"/>
  <c r="N48" i="22"/>
  <c r="N48" i="31"/>
  <c r="O48" i="46"/>
  <c r="N48" i="51"/>
  <c r="O48" i="36"/>
  <c r="N67" i="22"/>
  <c r="M67" i="36"/>
  <c r="K67" i="14"/>
  <c r="C67" i="58" s="1"/>
  <c r="P67" i="31"/>
  <c r="M67" i="41"/>
  <c r="N67" i="51"/>
  <c r="L67" i="22"/>
  <c r="O67" i="36"/>
  <c r="I67" i="14"/>
  <c r="C67" i="59" s="1"/>
  <c r="O61" i="46"/>
  <c r="N61" i="51"/>
  <c r="N61" i="22"/>
  <c r="N61" i="31"/>
  <c r="K61" i="41"/>
  <c r="M61" i="46"/>
  <c r="L61" i="51"/>
  <c r="P61" i="31"/>
  <c r="M61" i="41"/>
  <c r="O61" i="36"/>
  <c r="I61" i="14"/>
  <c r="C61" i="59" s="1"/>
  <c r="M30" i="46"/>
  <c r="L30" i="51"/>
  <c r="N30" i="22"/>
  <c r="N30" i="31"/>
  <c r="M30" i="36"/>
  <c r="M30" i="41"/>
  <c r="I30" i="14"/>
  <c r="C30" i="59" s="1"/>
  <c r="O30" i="46"/>
  <c r="N30" i="51"/>
  <c r="L30" i="22"/>
  <c r="P30" i="31"/>
  <c r="O30" i="36"/>
  <c r="N66" i="22"/>
  <c r="M66" i="46"/>
  <c r="N66" i="31"/>
  <c r="O66" i="36"/>
  <c r="L66" i="51"/>
  <c r="N58" i="22"/>
  <c r="M58" i="46"/>
  <c r="N58" i="31"/>
  <c r="M58" i="36"/>
  <c r="M58" i="41"/>
  <c r="L58" i="51"/>
  <c r="K58" i="14"/>
  <c r="C58" i="58" s="1"/>
  <c r="L58" i="22"/>
  <c r="O58" i="46"/>
  <c r="P58" i="31"/>
  <c r="O58" i="36"/>
  <c r="K58" i="41"/>
  <c r="M49" i="46"/>
  <c r="O49" i="46"/>
  <c r="N49" i="22"/>
  <c r="P49" i="31"/>
  <c r="M49" i="36"/>
  <c r="K49" i="41"/>
  <c r="N49" i="51"/>
  <c r="K49" i="14"/>
  <c r="C49" i="58" s="1"/>
  <c r="L49" i="22"/>
  <c r="N49" i="31"/>
  <c r="O49" i="36"/>
  <c r="L49" i="51"/>
  <c r="N45" i="31"/>
  <c r="M45" i="36"/>
  <c r="O45" i="46"/>
  <c r="I45" i="14"/>
  <c r="C45" i="59" s="1"/>
  <c r="M45" i="41"/>
  <c r="N45" i="22"/>
  <c r="K45" i="41"/>
  <c r="N45" i="51"/>
  <c r="P45" i="31"/>
  <c r="O45" i="36"/>
  <c r="L44" i="22"/>
  <c r="K44" i="41"/>
  <c r="N44" i="51"/>
  <c r="P44" i="31"/>
  <c r="M44" i="36"/>
  <c r="O44" i="46"/>
  <c r="I44" i="14"/>
  <c r="C44" i="59" s="1"/>
  <c r="N44" i="22"/>
  <c r="M44" i="41"/>
  <c r="L44" i="51"/>
  <c r="N44" i="31"/>
  <c r="O44" i="36"/>
  <c r="L41" i="22"/>
  <c r="M41" i="41"/>
  <c r="L41" i="51"/>
  <c r="N41" i="31"/>
  <c r="M41" i="36"/>
  <c r="O41" i="46"/>
  <c r="I41" i="14"/>
  <c r="C41" i="59" s="1"/>
  <c r="N41" i="22"/>
  <c r="K41" i="41"/>
  <c r="N41" i="51"/>
  <c r="P41" i="31"/>
  <c r="O41" i="36"/>
  <c r="P34" i="31"/>
  <c r="L34" i="22"/>
  <c r="N34" i="22"/>
  <c r="O34" i="36"/>
  <c r="M34" i="41"/>
  <c r="M34" i="46"/>
  <c r="L34" i="51"/>
  <c r="K34" i="14"/>
  <c r="C34" i="58" s="1"/>
  <c r="N34" i="31"/>
  <c r="M34" i="36"/>
  <c r="K34" i="41"/>
  <c r="O34" i="46"/>
  <c r="N33" i="22"/>
  <c r="P33" i="31"/>
  <c r="M33" i="36"/>
  <c r="K33" i="41"/>
  <c r="M33" i="46"/>
  <c r="N33" i="51"/>
  <c r="K33" i="14"/>
  <c r="C33" i="58" s="1"/>
  <c r="M33" i="41"/>
  <c r="L33" i="51"/>
  <c r="L31" i="22"/>
  <c r="N31" i="22"/>
  <c r="N31" i="31"/>
  <c r="M31" i="36"/>
  <c r="M31" i="41"/>
  <c r="M31" i="46"/>
  <c r="L31" i="51"/>
  <c r="K31" i="14"/>
  <c r="C31" i="58" s="1"/>
  <c r="O31" i="36"/>
  <c r="P31" i="31"/>
  <c r="K31" i="41"/>
  <c r="O31" i="46"/>
  <c r="P24" i="31"/>
  <c r="O24" i="36"/>
  <c r="M24" i="41"/>
  <c r="N24" i="22"/>
  <c r="M24" i="46"/>
  <c r="N24" i="51"/>
  <c r="K24" i="14"/>
  <c r="C24" i="58" s="1"/>
  <c r="L24" i="22"/>
  <c r="L24" i="51"/>
  <c r="O21" i="36"/>
  <c r="K21" i="41"/>
  <c r="L21" i="51"/>
  <c r="K21" i="14"/>
  <c r="C21" i="58" s="1"/>
  <c r="L21" i="22"/>
  <c r="N21" i="31"/>
  <c r="M21" i="46"/>
  <c r="M21" i="36"/>
  <c r="M21" i="41"/>
  <c r="N20" i="22"/>
  <c r="N20" i="31"/>
  <c r="O20" i="46"/>
  <c r="O20" i="36"/>
  <c r="M20" i="41"/>
  <c r="N20" i="51"/>
  <c r="K20" i="14"/>
  <c r="C20" i="58" s="1"/>
  <c r="L20" i="22"/>
  <c r="M20" i="46"/>
  <c r="M20" i="36"/>
  <c r="K20" i="41"/>
  <c r="L20" i="51"/>
  <c r="P7" i="31"/>
  <c r="M7" i="41"/>
  <c r="L7" i="22"/>
  <c r="O7" i="36"/>
  <c r="M7" i="46"/>
  <c r="L7" i="51"/>
  <c r="N7" i="31"/>
  <c r="N53" i="22"/>
  <c r="P53" i="31"/>
  <c r="N53" i="51"/>
  <c r="I53" i="14"/>
  <c r="C53" i="59" s="1"/>
  <c r="M53" i="36"/>
  <c r="M53" i="41"/>
  <c r="M53" i="46"/>
  <c r="N53" i="31"/>
  <c r="L53" i="51"/>
  <c r="K53" i="14"/>
  <c r="C53" i="58" s="1"/>
  <c r="O53" i="36"/>
  <c r="N52" i="22"/>
  <c r="N52" i="31"/>
  <c r="L52" i="51"/>
  <c r="I52" i="14"/>
  <c r="C52" i="59" s="1"/>
  <c r="M52" i="36"/>
  <c r="K52" i="41"/>
  <c r="M52" i="46"/>
  <c r="P52" i="31"/>
  <c r="N52" i="51"/>
  <c r="K52" i="14"/>
  <c r="C52" i="58" s="1"/>
  <c r="O52" i="36"/>
  <c r="M52" i="41"/>
  <c r="N47" i="51"/>
  <c r="I47" i="14"/>
  <c r="C47" i="59" s="1"/>
  <c r="N47" i="31"/>
  <c r="L47" i="22"/>
  <c r="M47" i="41"/>
  <c r="M47" i="46"/>
  <c r="M47" i="36"/>
  <c r="L47" i="51"/>
  <c r="K47" i="14"/>
  <c r="C47" i="58" s="1"/>
  <c r="M36" i="36"/>
  <c r="O36" i="46"/>
  <c r="I36" i="14"/>
  <c r="C36" i="59" s="1"/>
  <c r="O36" i="36"/>
  <c r="M36" i="46"/>
  <c r="K36" i="14"/>
  <c r="C36" i="58" s="1"/>
  <c r="N36" i="22"/>
  <c r="P36" i="31"/>
  <c r="M28" i="36"/>
  <c r="O28" i="46"/>
  <c r="I28" i="14"/>
  <c r="C28" i="59" s="1"/>
  <c r="L28" i="22"/>
  <c r="K28" i="41"/>
  <c r="O28" i="36"/>
  <c r="M28" i="46"/>
  <c r="K28" i="14"/>
  <c r="C28" i="58" s="1"/>
  <c r="P28" i="31"/>
  <c r="N28" i="51"/>
  <c r="N28" i="22"/>
  <c r="N28" i="31"/>
  <c r="P26" i="31"/>
  <c r="M26" i="36"/>
  <c r="O26" i="46"/>
  <c r="I26" i="14"/>
  <c r="C26" i="59" s="1"/>
  <c r="M26" i="41"/>
  <c r="L26" i="51"/>
  <c r="O26" i="36"/>
  <c r="M26" i="46"/>
  <c r="K26" i="14"/>
  <c r="C26" i="58" s="1"/>
  <c r="O54" i="16"/>
  <c r="O68" i="16"/>
  <c r="M68" i="16"/>
  <c r="M60" i="16"/>
  <c r="M59" i="16"/>
  <c r="O59" i="16"/>
  <c r="O60" i="16"/>
  <c r="O28" i="16"/>
  <c r="M51" i="16"/>
  <c r="O45" i="16"/>
  <c r="M28" i="16"/>
  <c r="M54" i="16"/>
  <c r="G43" i="4"/>
  <c r="G57" i="4"/>
  <c r="M57" i="16"/>
  <c r="I15" i="4"/>
  <c r="G67" i="4"/>
  <c r="G50" i="4"/>
  <c r="G48" i="4"/>
  <c r="M69" i="16"/>
  <c r="M61" i="16"/>
  <c r="M49" i="16"/>
  <c r="M45" i="16"/>
  <c r="O35" i="16"/>
  <c r="M34" i="16"/>
  <c r="M24" i="16"/>
  <c r="M15" i="16"/>
  <c r="O7" i="16"/>
  <c r="O56" i="16"/>
  <c r="O66" i="16"/>
  <c r="O58" i="16"/>
  <c r="M52" i="16"/>
  <c r="O41" i="16"/>
  <c r="O36" i="16"/>
  <c r="M35" i="16"/>
  <c r="O23" i="16"/>
  <c r="G56" i="4"/>
  <c r="M58" i="16"/>
  <c r="O53" i="16"/>
  <c r="O51" i="16"/>
  <c r="M41" i="16"/>
  <c r="M36" i="16"/>
  <c r="M56" i="16"/>
  <c r="O42" i="16"/>
  <c r="M53" i="16"/>
  <c r="M66" i="16"/>
  <c r="M44" i="16"/>
  <c r="M42" i="16"/>
  <c r="O50" i="16"/>
  <c r="O47" i="16"/>
  <c r="O31" i="16"/>
  <c r="O26" i="16"/>
  <c r="O21" i="16"/>
  <c r="O18" i="16"/>
  <c r="O67" i="16"/>
  <c r="M50" i="16"/>
  <c r="O48" i="16"/>
  <c r="M47" i="16"/>
  <c r="M31" i="16"/>
  <c r="O27" i="16"/>
  <c r="M26" i="16"/>
  <c r="M21" i="16"/>
  <c r="M18" i="16"/>
  <c r="M67" i="16"/>
  <c r="O55" i="16"/>
  <c r="M48" i="16"/>
  <c r="O46" i="16"/>
  <c r="O43" i="16"/>
  <c r="O39" i="16"/>
  <c r="O33" i="16"/>
  <c r="O30" i="16"/>
  <c r="M27" i="16"/>
  <c r="M23" i="16"/>
  <c r="O20" i="16"/>
  <c r="O69" i="16"/>
  <c r="O61" i="16"/>
  <c r="O57" i="16"/>
  <c r="M55" i="16"/>
  <c r="O52" i="16"/>
  <c r="O49" i="16"/>
  <c r="M46" i="16"/>
  <c r="O44" i="16"/>
  <c r="M43" i="16"/>
  <c r="M39" i="16"/>
  <c r="O34" i="16"/>
  <c r="M33" i="16"/>
  <c r="M30" i="16"/>
  <c r="O24" i="16"/>
  <c r="M20" i="16"/>
  <c r="O15" i="16"/>
  <c r="G42" i="4"/>
  <c r="M7" i="16"/>
  <c r="F8" i="4"/>
  <c r="I8" i="14" s="1"/>
  <c r="C8" i="59" s="1"/>
  <c r="H8" i="4"/>
  <c r="M8" i="41" s="1"/>
  <c r="F9" i="4"/>
  <c r="N9" i="31" s="1"/>
  <c r="H9" i="4"/>
  <c r="N9" i="51" s="1"/>
  <c r="F10" i="4"/>
  <c r="L10" i="51" s="1"/>
  <c r="H10" i="4"/>
  <c r="O10" i="36" s="1"/>
  <c r="F12" i="4"/>
  <c r="M12" i="46" s="1"/>
  <c r="H12" i="4"/>
  <c r="F16" i="4"/>
  <c r="M16" i="36" s="1"/>
  <c r="H16" i="4"/>
  <c r="P16" i="31" s="1"/>
  <c r="K6" i="22"/>
  <c r="H6" i="14"/>
  <c r="J6" i="14"/>
  <c r="J6" i="41"/>
  <c r="M6" i="31"/>
  <c r="L6" i="16"/>
  <c r="H6" i="4"/>
  <c r="F6" i="4"/>
  <c r="K6" i="51"/>
  <c r="N6" i="36"/>
  <c r="L6" i="36"/>
  <c r="O6" i="31"/>
  <c r="N6" i="16"/>
  <c r="M6" i="51"/>
  <c r="N6" i="46"/>
  <c r="L6" i="46"/>
  <c r="L6" i="41"/>
  <c r="M6" i="22"/>
  <c r="L11" i="22" l="1"/>
  <c r="N12" i="51"/>
  <c r="N11" i="22"/>
  <c r="K10" i="41"/>
  <c r="N16" i="31"/>
  <c r="L16" i="51"/>
  <c r="L10" i="22"/>
  <c r="N8" i="31"/>
  <c r="L16" i="22"/>
  <c r="M10" i="36"/>
  <c r="N8" i="51"/>
  <c r="I10" i="14"/>
  <c r="C10" i="59" s="1"/>
  <c r="N16" i="22"/>
  <c r="N10" i="31"/>
  <c r="L8" i="22"/>
  <c r="K9" i="41"/>
  <c r="K8" i="41"/>
  <c r="M8" i="46"/>
  <c r="M16" i="46"/>
  <c r="L9" i="22"/>
  <c r="M10" i="46"/>
  <c r="O10" i="46"/>
  <c r="K16" i="41"/>
  <c r="M10" i="41"/>
  <c r="L12" i="51"/>
  <c r="O8" i="36"/>
  <c r="M8" i="36"/>
  <c r="L8" i="51"/>
  <c r="P9" i="31"/>
  <c r="O12" i="46"/>
  <c r="M12" i="41"/>
  <c r="M9" i="41"/>
  <c r="N9" i="22"/>
  <c r="M9" i="36"/>
  <c r="N12" i="31"/>
  <c r="K12" i="41"/>
  <c r="P12" i="31"/>
  <c r="O16" i="36"/>
  <c r="N16" i="51"/>
  <c r="O16" i="46"/>
  <c r="O9" i="36"/>
  <c r="K9" i="14"/>
  <c r="C9" i="58" s="1"/>
  <c r="O9" i="46"/>
  <c r="K10" i="14"/>
  <c r="C10" i="58" s="1"/>
  <c r="L12" i="22"/>
  <c r="M12" i="36"/>
  <c r="N12" i="22"/>
  <c r="N8" i="22"/>
  <c r="P8" i="31"/>
  <c r="I12" i="14"/>
  <c r="C12" i="59" s="1"/>
  <c r="K16" i="14"/>
  <c r="C16" i="58" s="1"/>
  <c r="K8" i="14"/>
  <c r="C8" i="58" s="1"/>
  <c r="I9" i="14"/>
  <c r="C9" i="59" s="1"/>
  <c r="I16" i="14"/>
  <c r="C16" i="59" s="1"/>
  <c r="M9" i="46"/>
  <c r="L9" i="51"/>
  <c r="P10" i="31"/>
  <c r="N10" i="51"/>
  <c r="N10" i="22"/>
  <c r="K12" i="14"/>
  <c r="C12" i="58" s="1"/>
  <c r="O12" i="36"/>
  <c r="O8" i="46"/>
  <c r="M16" i="41"/>
  <c r="I16" i="4"/>
  <c r="O16" i="16"/>
  <c r="I10" i="4"/>
  <c r="O10" i="16"/>
  <c r="I8" i="4"/>
  <c r="O8" i="16"/>
  <c r="G16" i="4"/>
  <c r="M16" i="16"/>
  <c r="G10" i="4"/>
  <c r="M10" i="16"/>
  <c r="G8" i="4"/>
  <c r="M8" i="16"/>
  <c r="I12" i="4"/>
  <c r="O12" i="16"/>
  <c r="I9" i="4"/>
  <c r="O9" i="16"/>
  <c r="G12" i="4"/>
  <c r="M12" i="16"/>
  <c r="G9" i="4"/>
  <c r="M9" i="16"/>
  <c r="P6" i="31"/>
  <c r="L6" i="51"/>
  <c r="L6" i="22"/>
  <c r="K6" i="41"/>
  <c r="N6" i="22"/>
  <c r="K6" i="14"/>
  <c r="C6" i="58" s="1"/>
  <c r="O6" i="36"/>
  <c r="N6" i="31"/>
  <c r="G6" i="4"/>
  <c r="I6" i="14"/>
  <c r="C6" i="59" s="1"/>
  <c r="I6" i="4"/>
  <c r="O6" i="16"/>
  <c r="O6" i="46"/>
  <c r="N6" i="51"/>
  <c r="M6" i="41"/>
  <c r="M6" i="36"/>
  <c r="M6" i="16"/>
  <c r="M6" i="46"/>
  <c r="A13" i="58" l="1"/>
  <c r="A13" i="59"/>
  <c r="A40" i="58"/>
  <c r="A40" i="59"/>
  <c r="A63" i="58"/>
  <c r="A63" i="59"/>
  <c r="A17" i="59"/>
  <c r="A17" i="58"/>
  <c r="A19" i="58"/>
  <c r="A19" i="59"/>
  <c r="A64" i="58"/>
  <c r="A64" i="59"/>
  <c r="A38" i="58"/>
  <c r="A38" i="59"/>
  <c r="A29" i="58"/>
  <c r="A29" i="59"/>
  <c r="A31" i="59"/>
  <c r="A32" i="58"/>
  <c r="A12" i="58"/>
  <c r="A32" i="59"/>
  <c r="A5" i="59"/>
  <c r="A5" i="58"/>
  <c r="A8" i="58"/>
  <c r="A10" i="58"/>
  <c r="A16" i="58"/>
  <c r="A12" i="59"/>
  <c r="A9" i="58"/>
  <c r="A22" i="59"/>
  <c r="A21" i="58"/>
  <c r="A60" i="58"/>
  <c r="A28" i="58"/>
  <c r="A44" i="58"/>
  <c r="A69" i="58"/>
  <c r="A23" i="58"/>
  <c r="A50" i="58"/>
  <c r="A11" i="58"/>
  <c r="A53" i="58"/>
  <c r="A15" i="58"/>
  <c r="A61" i="59"/>
  <c r="A56" i="59"/>
  <c r="A49" i="59"/>
  <c r="A44" i="59"/>
  <c r="A69" i="59"/>
  <c r="A8" i="59"/>
  <c r="A16" i="59"/>
  <c r="A20" i="58"/>
  <c r="A7" i="58"/>
  <c r="A37" i="58"/>
  <c r="A18" i="58"/>
  <c r="A46" i="58"/>
  <c r="A26" i="58"/>
  <c r="A67" i="58"/>
  <c r="A49" i="58"/>
  <c r="A53" i="59"/>
  <c r="A15" i="59"/>
  <c r="A48" i="59"/>
  <c r="A9" i="59"/>
  <c r="A41" i="59"/>
  <c r="A4" i="59"/>
  <c r="A34" i="59"/>
  <c r="A65" i="59"/>
  <c r="A43" i="59"/>
  <c r="A23" i="59"/>
  <c r="A68" i="59"/>
  <c r="A50" i="59"/>
  <c r="A11" i="59"/>
  <c r="A48" i="58"/>
  <c r="A66" i="58"/>
  <c r="A24" i="58"/>
  <c r="A55" i="58"/>
  <c r="A33" i="58"/>
  <c r="A58" i="58"/>
  <c r="A42" i="58"/>
  <c r="A22" i="58"/>
  <c r="A61" i="58"/>
  <c r="A45" i="58"/>
  <c r="A25" i="58"/>
  <c r="A6" i="58"/>
  <c r="A45" i="59"/>
  <c r="A6" i="59"/>
  <c r="A39" i="59"/>
  <c r="A59" i="59"/>
  <c r="A30" i="59"/>
  <c r="A60" i="59"/>
  <c r="A24" i="59"/>
  <c r="A55" i="59"/>
  <c r="A37" i="59"/>
  <c r="A18" i="59"/>
  <c r="A62" i="59"/>
  <c r="A46" i="59"/>
  <c r="A26" i="59"/>
  <c r="A7" i="59"/>
  <c r="A51" i="58"/>
  <c r="A43" i="58"/>
  <c r="A68" i="58"/>
  <c r="A31" i="58"/>
  <c r="A35" i="58"/>
  <c r="A25" i="59"/>
  <c r="A20" i="59"/>
  <c r="A10" i="59"/>
  <c r="A47" i="59"/>
  <c r="A27" i="59"/>
  <c r="A54" i="59"/>
  <c r="A36" i="59"/>
  <c r="A52" i="58"/>
  <c r="A34" i="58"/>
  <c r="A59" i="58"/>
  <c r="A62" i="58"/>
  <c r="A30" i="58"/>
  <c r="A4" i="58"/>
  <c r="A39" i="58"/>
  <c r="A65" i="58"/>
  <c r="A56" i="58"/>
  <c r="A14" i="58"/>
  <c r="A47" i="58"/>
  <c r="A27" i="58"/>
  <c r="A54" i="58"/>
  <c r="A36" i="58"/>
  <c r="A57" i="58"/>
  <c r="A41" i="58"/>
  <c r="A67" i="59"/>
  <c r="A35" i="59"/>
  <c r="A66" i="59"/>
  <c r="A28" i="59"/>
  <c r="A57" i="59"/>
  <c r="A21" i="59"/>
  <c r="A52" i="59"/>
  <c r="A14" i="59"/>
  <c r="A51" i="59"/>
  <c r="A33" i="59"/>
  <c r="A58" i="59"/>
  <c r="A42" i="59"/>
  <c r="A4" i="61" l="1" a="1"/>
  <c r="A4" i="61" s="1"/>
  <c r="A4" i="62" a="1"/>
  <c r="A4" i="6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<sst xmlns="http://schemas.openxmlformats.org/spreadsheetml/2006/main" count="866" uniqueCount="99">
  <si>
    <t>Zaterdag</t>
  </si>
  <si>
    <t>Zondag</t>
  </si>
  <si>
    <t>Kilometers &amp; Punten</t>
  </si>
  <si>
    <t>TOTAAL KM</t>
  </si>
  <si>
    <t>SEIZOEN KM</t>
  </si>
  <si>
    <t>SEIZOEN PT</t>
  </si>
  <si>
    <t xml:space="preserve">TOTAAL KM </t>
  </si>
  <si>
    <t xml:space="preserve">SEIZOEN KM </t>
  </si>
  <si>
    <t>Haspengouw Sportief</t>
  </si>
  <si>
    <t>TOTAAL PT (4)</t>
  </si>
  <si>
    <t>Maandag</t>
  </si>
  <si>
    <t>Donderdag</t>
  </si>
  <si>
    <t>TOTAAL PT(9)</t>
  </si>
  <si>
    <t>TOTAAL PT (9)</t>
  </si>
  <si>
    <t>TOTAAL PT (10)</t>
  </si>
  <si>
    <t>TOTAAL PT(10)</t>
  </si>
  <si>
    <t>TOTAAL PT(4)</t>
  </si>
  <si>
    <t>TOTAAL PT(11)</t>
  </si>
  <si>
    <t>TOTAAL PT(8)</t>
  </si>
  <si>
    <t>Februari 2024</t>
  </si>
  <si>
    <t>Maart 2024</t>
  </si>
  <si>
    <t>April  2024</t>
  </si>
  <si>
    <t>Mei 2024</t>
  </si>
  <si>
    <t>Woensdag</t>
  </si>
  <si>
    <t>Juni 2024</t>
  </si>
  <si>
    <t>Juli 2024</t>
  </si>
  <si>
    <t>Augustus 2024</t>
  </si>
  <si>
    <t>September 2024</t>
  </si>
  <si>
    <t>Oktober 2024</t>
  </si>
  <si>
    <t>Seizoen 2024 - Punten</t>
  </si>
  <si>
    <t>Seizoen 2024 - Kilometers</t>
  </si>
  <si>
    <t>Bolling Emile</t>
  </si>
  <si>
    <t>Boyen Patrick</t>
  </si>
  <si>
    <t>Branckaute Guy</t>
  </si>
  <si>
    <t>Brien Jean-Louis</t>
  </si>
  <si>
    <t>Cans Patrick</t>
  </si>
  <si>
    <t>Denhaen Filip</t>
  </si>
  <si>
    <t>Dewaelheyns Philippe</t>
  </si>
  <si>
    <t>Dulier Maurice</t>
  </si>
  <si>
    <t>Dunon Francis</t>
  </si>
  <si>
    <t>Guilliams André</t>
  </si>
  <si>
    <t>Hodin Daniël</t>
  </si>
  <si>
    <t>Janssens Patrick</t>
  </si>
  <si>
    <t>Kempeneers Hans</t>
  </si>
  <si>
    <t>L'homme Alex</t>
  </si>
  <si>
    <t>Logist Didier</t>
  </si>
  <si>
    <t>Loyaerts Patrick</t>
  </si>
  <si>
    <t>Masi Pascal</t>
  </si>
  <si>
    <t>Mievis Walter</t>
  </si>
  <si>
    <t>Muls Dominique</t>
  </si>
  <si>
    <t>Reynaerts Stijn</t>
  </si>
  <si>
    <t>Simons Joseph</t>
  </si>
  <si>
    <t>Simons Marc</t>
  </si>
  <si>
    <t>Somers Marc</t>
  </si>
  <si>
    <t>Steenwinckels Jean</t>
  </si>
  <si>
    <t>Tembuyser Hugo</t>
  </si>
  <si>
    <t>Thirion Marc</t>
  </si>
  <si>
    <t>Tilkens Romain</t>
  </si>
  <si>
    <t>Van Roosendael Eddy</t>
  </si>
  <si>
    <t>Vanbekbergen Frans</t>
  </si>
  <si>
    <t>Winnen Geert</t>
  </si>
  <si>
    <t>Raickman Guy</t>
  </si>
  <si>
    <t>Scalais Patrick</t>
  </si>
  <si>
    <t>Holsbeek Tim</t>
  </si>
  <si>
    <t>Schevenels Tony</t>
  </si>
  <si>
    <t>Nijs Luc</t>
  </si>
  <si>
    <t>De Wilde Alain</t>
  </si>
  <si>
    <t>Lox Peter</t>
  </si>
  <si>
    <t>Stijnen Eric</t>
  </si>
  <si>
    <t>Goos Vasco</t>
  </si>
  <si>
    <t>Roosen Bart</t>
  </si>
  <si>
    <t>Thijs Pieter</t>
  </si>
  <si>
    <t>Boyen Alain</t>
  </si>
  <si>
    <t>Mombears Guido</t>
  </si>
  <si>
    <t>Thijs Koen</t>
  </si>
  <si>
    <t>Hombroukx Paul</t>
  </si>
  <si>
    <t>Tilkens Alain</t>
  </si>
  <si>
    <t>Tilkens Gert-Jan</t>
  </si>
  <si>
    <t>Vrancken Sylvain</t>
  </si>
  <si>
    <t>De Coster Stijn</t>
  </si>
  <si>
    <t>Hendrickx Kevin</t>
  </si>
  <si>
    <t>Fets Andre</t>
  </si>
  <si>
    <t>Van Hoof Bianca</t>
  </si>
  <si>
    <t>Loyaerts Vital</t>
  </si>
  <si>
    <t>Tuts Frans</t>
  </si>
  <si>
    <t>Bronckart Philip</t>
  </si>
  <si>
    <t>Antioco Gregory</t>
  </si>
  <si>
    <t>Billen Bart</t>
  </si>
  <si>
    <t>Lemmens Raf</t>
  </si>
  <si>
    <t>Ivens Desire</t>
  </si>
  <si>
    <t>Maleux Daniel</t>
  </si>
  <si>
    <t>Ulens Benny</t>
  </si>
  <si>
    <t>Draelants Jeroen</t>
  </si>
  <si>
    <t>De Schampheleire Luc</t>
  </si>
  <si>
    <t>Tuts José</t>
  </si>
  <si>
    <t>Mathieu Jos</t>
  </si>
  <si>
    <t>Mathiuex Jos</t>
  </si>
  <si>
    <t>Cresens Eddy</t>
  </si>
  <si>
    <t>Totaal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</si>
</sst>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Tahoma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6"/>
      <name val="Arial"/>
      <family val="2"/>
    </font>
    <font>
      <b/>
      <sz val="14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theme="1"/>
      <name val="Arial"/>
      <family val="2"/>
    </font>
    <font>
      <sz val="16"/>
      <color rgb="FF222222"/>
      <name val="Arial"/>
      <family val="2"/>
    </font>
    <font>
      <sz val="10"/>
      <color rgb="FF222222"/>
      <name val="Calibri"/>
      <family val="2"/>
    </font>
    <font>
      <sz val="10"/>
      <color theme="1"/>
      <name val="Calibri"/>
      <family val="2"/>
    </font>
    <font>
      <sz val="16"/>
      <color rgb="FF222222"/>
      <name val="Calibri"/>
      <family val="2"/>
    </font>
    <font>
      <sz val="16"/>
      <color theme="1"/>
      <name val="Calibri"/>
      <family val="2"/>
    </font>
    <font>
      <sz val="16"/>
      <name val="Calibri"/>
      <family val="2"/>
    </font>
    <font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</cellStyleXfs>
  <cellXfs count="104">
    <xf numFmtId="0" fontId="0" fillId="0" borderId="0" xfId="0"/>
    <xf numFmtId="0" fontId="3" fillId="0" borderId="0" xfId="0" applyFont="1" applyAlignment="1">
      <alignment textRotation="90"/>
    </xf>
    <xf numFmtId="0" fontId="4" fillId="0" borderId="2" xfId="0" applyFont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textRotation="90"/>
    </xf>
    <xf numFmtId="14" fontId="4" fillId="0" borderId="7" xfId="0" applyNumberFormat="1" applyFont="1" applyBorder="1" applyAlignment="1">
      <alignment horizontal="center" textRotation="90"/>
    </xf>
    <xf numFmtId="0" fontId="8" fillId="0" borderId="0" xfId="0" quotePrefix="1" applyFont="1"/>
    <xf numFmtId="0" fontId="8" fillId="0" borderId="0" xfId="0" applyFont="1" applyAlignment="1">
      <alignment horizontal="right"/>
    </xf>
    <xf numFmtId="14" fontId="4" fillId="4" borderId="7" xfId="0" applyNumberFormat="1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4" fillId="0" borderId="13" xfId="0" applyFont="1" applyBorder="1" applyAlignment="1">
      <alignment horizontal="center" vertical="center"/>
    </xf>
    <xf numFmtId="0" fontId="9" fillId="0" borderId="1" xfId="0" applyFont="1" applyBorder="1"/>
    <xf numFmtId="0" fontId="9" fillId="0" borderId="9" xfId="0" applyFont="1" applyBorder="1"/>
    <xf numFmtId="0" fontId="9" fillId="2" borderId="9" xfId="0" applyFont="1" applyFill="1" applyBorder="1"/>
    <xf numFmtId="0" fontId="9" fillId="2" borderId="4" xfId="0" applyFont="1" applyFill="1" applyBorder="1"/>
    <xf numFmtId="0" fontId="9" fillId="3" borderId="3" xfId="0" applyFont="1" applyFill="1" applyBorder="1"/>
    <xf numFmtId="0" fontId="9" fillId="3" borderId="8" xfId="0" applyFont="1" applyFill="1" applyBorder="1"/>
    <xf numFmtId="0" fontId="9" fillId="2" borderId="3" xfId="0" applyFont="1" applyFill="1" applyBorder="1"/>
    <xf numFmtId="0" fontId="9" fillId="2" borderId="10" xfId="0" applyFont="1" applyFill="1" applyBorder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6" xfId="0" applyFont="1" applyBorder="1" applyAlignment="1">
      <alignment textRotation="90"/>
    </xf>
    <xf numFmtId="14" fontId="16" fillId="0" borderId="7" xfId="0" applyNumberFormat="1" applyFont="1" applyBorder="1" applyAlignment="1">
      <alignment horizontal="center" textRotation="90"/>
    </xf>
    <xf numFmtId="0" fontId="15" fillId="0" borderId="0" xfId="0" applyFont="1" applyAlignment="1">
      <alignment textRotation="90"/>
    </xf>
    <xf numFmtId="0" fontId="14" fillId="0" borderId="5" xfId="0" applyFont="1" applyBorder="1"/>
    <xf numFmtId="0" fontId="16" fillId="0" borderId="2" xfId="0" applyFont="1" applyBorder="1" applyAlignment="1">
      <alignment horizontal="center" vertical="center"/>
    </xf>
    <xf numFmtId="0" fontId="18" fillId="0" borderId="1" xfId="0" applyFont="1" applyBorder="1"/>
    <xf numFmtId="0" fontId="18" fillId="2" borderId="3" xfId="0" applyFont="1" applyFill="1" applyBorder="1"/>
    <xf numFmtId="0" fontId="18" fillId="2" borderId="4" xfId="0" applyFont="1" applyFill="1" applyBorder="1"/>
    <xf numFmtId="0" fontId="18" fillId="3" borderId="3" xfId="0" applyFont="1" applyFill="1" applyBorder="1"/>
    <xf numFmtId="0" fontId="18" fillId="3" borderId="8" xfId="0" applyFont="1" applyFill="1" applyBorder="1"/>
    <xf numFmtId="17" fontId="8" fillId="0" borderId="0" xfId="0" quotePrefix="1" applyNumberFormat="1" applyFont="1"/>
    <xf numFmtId="0" fontId="10" fillId="0" borderId="0" xfId="0" applyFont="1"/>
    <xf numFmtId="14" fontId="4" fillId="0" borderId="14" xfId="0" applyNumberFormat="1" applyFont="1" applyBorder="1" applyAlignment="1">
      <alignment horizontal="center" vertical="justify" textRotation="90"/>
    </xf>
    <xf numFmtId="0" fontId="0" fillId="0" borderId="15" xfId="0" applyBorder="1"/>
    <xf numFmtId="0" fontId="4" fillId="0" borderId="16" xfId="0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justify" textRotation="90"/>
    </xf>
    <xf numFmtId="0" fontId="0" fillId="0" borderId="2" xfId="0" applyBorder="1"/>
    <xf numFmtId="0" fontId="11" fillId="0" borderId="1" xfId="0" applyFont="1" applyBorder="1"/>
    <xf numFmtId="0" fontId="9" fillId="0" borderId="18" xfId="0" applyFont="1" applyBorder="1"/>
    <xf numFmtId="0" fontId="20" fillId="0" borderId="1" xfId="0" applyFont="1" applyBorder="1"/>
    <xf numFmtId="0" fontId="21" fillId="0" borderId="1" xfId="0" applyFont="1" applyBorder="1"/>
    <xf numFmtId="0" fontId="20" fillId="0" borderId="4" xfId="0" applyFont="1" applyBorder="1"/>
    <xf numFmtId="0" fontId="20" fillId="0" borderId="18" xfId="0" applyFont="1" applyBorder="1"/>
    <xf numFmtId="0" fontId="22" fillId="0" borderId="4" xfId="0" applyFont="1" applyBorder="1"/>
    <xf numFmtId="0" fontId="23" fillId="0" borderId="1" xfId="0" applyFont="1" applyBorder="1"/>
    <xf numFmtId="0" fontId="22" fillId="0" borderId="1" xfId="0" applyFont="1" applyBorder="1"/>
    <xf numFmtId="0" fontId="22" fillId="0" borderId="18" xfId="0" applyFont="1" applyBorder="1"/>
    <xf numFmtId="0" fontId="0" fillId="0" borderId="1" xfId="0" applyBorder="1"/>
    <xf numFmtId="0" fontId="18" fillId="2" borderId="9" xfId="0" applyFont="1" applyFill="1" applyBorder="1"/>
    <xf numFmtId="0" fontId="14" fillId="0" borderId="1" xfId="0" applyFont="1" applyBorder="1"/>
    <xf numFmtId="0" fontId="19" fillId="0" borderId="0" xfId="0" applyFont="1"/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4" fillId="0" borderId="22" xfId="0" applyFont="1" applyBorder="1"/>
    <xf numFmtId="0" fontId="22" fillId="0" borderId="0" xfId="0" applyFont="1"/>
    <xf numFmtId="0" fontId="10" fillId="0" borderId="24" xfId="0" applyFont="1" applyBorder="1"/>
    <xf numFmtId="0" fontId="24" fillId="0" borderId="10" xfId="0" applyFont="1" applyBorder="1"/>
    <xf numFmtId="0" fontId="0" fillId="0" borderId="24" xfId="0" applyBorder="1"/>
    <xf numFmtId="0" fontId="11" fillId="0" borderId="25" xfId="0" applyFont="1" applyBorder="1"/>
    <xf numFmtId="0" fontId="11" fillId="0" borderId="18" xfId="0" applyFont="1" applyBorder="1"/>
    <xf numFmtId="0" fontId="20" fillId="0" borderId="9" xfId="0" applyFont="1" applyBorder="1" applyAlignment="1">
      <alignment horizontal="left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20" fillId="0" borderId="9" xfId="0" applyFont="1" applyBorder="1"/>
    <xf numFmtId="0" fontId="4" fillId="0" borderId="24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4" fillId="0" borderId="21" xfId="0" applyFont="1" applyBorder="1"/>
    <xf numFmtId="0" fontId="20" fillId="0" borderId="0" xfId="0" applyFont="1"/>
    <xf numFmtId="0" fontId="7" fillId="0" borderId="20" xfId="0" applyFont="1" applyBorder="1"/>
    <xf numFmtId="0" fontId="7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textRotation="90"/>
    </xf>
    <xf numFmtId="0" fontId="17" fillId="3" borderId="5" xfId="0" applyFont="1" applyFill="1" applyBorder="1" applyAlignment="1">
      <alignment horizontal="center" textRotation="90"/>
    </xf>
    <xf numFmtId="0" fontId="17" fillId="3" borderId="11" xfId="0" applyFont="1" applyFill="1" applyBorder="1" applyAlignment="1">
      <alignment horizontal="center" textRotation="90"/>
    </xf>
    <xf numFmtId="0" fontId="17" fillId="3" borderId="12" xfId="0" applyFont="1" applyFill="1" applyBorder="1" applyAlignment="1">
      <alignment horizontal="center" textRotation="90"/>
    </xf>
    <xf numFmtId="0" fontId="5" fillId="2" borderId="6" xfId="0" applyFont="1" applyFill="1" applyBorder="1" applyAlignment="1">
      <alignment horizontal="center" textRotation="90"/>
    </xf>
    <xf numFmtId="0" fontId="17" fillId="2" borderId="5" xfId="0" applyFont="1" applyFill="1" applyBorder="1" applyAlignment="1">
      <alignment horizontal="center" textRotation="90"/>
    </xf>
    <xf numFmtId="0" fontId="17" fillId="2" borderId="11" xfId="0" applyFont="1" applyFill="1" applyBorder="1" applyAlignment="1">
      <alignment horizontal="center" textRotation="90"/>
    </xf>
    <xf numFmtId="0" fontId="17" fillId="2" borderId="12" xfId="0" applyFont="1" applyFill="1" applyBorder="1" applyAlignment="1">
      <alignment horizontal="center" textRotation="90"/>
    </xf>
    <xf numFmtId="0" fontId="5" fillId="3" borderId="6" xfId="0" applyFont="1" applyFill="1" applyBorder="1" applyAlignment="1">
      <alignment horizontal="center" textRotation="90"/>
    </xf>
    <xf numFmtId="0" fontId="5" fillId="3" borderId="5" xfId="0" applyFont="1" applyFill="1" applyBorder="1" applyAlignment="1">
      <alignment horizontal="center" textRotation="90"/>
    </xf>
    <xf numFmtId="0" fontId="5" fillId="3" borderId="11" xfId="0" applyFont="1" applyFill="1" applyBorder="1" applyAlignment="1">
      <alignment horizontal="center" textRotation="90"/>
    </xf>
    <xf numFmtId="0" fontId="5" fillId="3" borderId="12" xfId="0" applyFont="1" applyFill="1" applyBorder="1" applyAlignment="1">
      <alignment horizontal="center" textRotation="90"/>
    </xf>
    <xf numFmtId="0" fontId="5" fillId="2" borderId="7" xfId="0" applyFont="1" applyFill="1" applyBorder="1" applyAlignment="1">
      <alignment horizontal="center" textRotation="90"/>
    </xf>
    <xf numFmtId="0" fontId="5" fillId="2" borderId="2" xfId="0" applyFont="1" applyFill="1" applyBorder="1" applyAlignment="1">
      <alignment horizontal="center" textRotation="90"/>
    </xf>
    <xf numFmtId="0" fontId="5" fillId="2" borderId="11" xfId="0" applyFont="1" applyFill="1" applyBorder="1" applyAlignment="1">
      <alignment horizontal="center" textRotation="90"/>
    </xf>
    <xf numFmtId="0" fontId="5" fillId="2" borderId="12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  <xf numFmtId="0" fontId="25" fillId="5" borderId="0" xfId="0" applyFont="1" applyFill="1"/>
    <xf numFmtId="0" fontId="7" fillId="0" borderId="0" xfId="0" applyFont="1" applyAlignment="1">
      <alignment horizontal="center" vertical="center"/>
    </xf>
  </cellXfs>
  <cellStyles count="7">
    <cellStyle name="Standaard" xfId="0" builtinId="0"/>
    <cellStyle name="Standaard 2" xfId="2" xr:uid="{00000000-0005-0000-0000-000001000000}"/>
    <cellStyle name="Standaard 2 2" xfId="3" xr:uid="{00000000-0005-0000-0000-000002000000}"/>
    <cellStyle name="Standaard 3" xfId="1" xr:uid="{00000000-0005-0000-0000-000003000000}"/>
    <cellStyle name="Standaard 3 2" xfId="6" xr:uid="{00000000-0005-0000-0000-000004000000}"/>
    <cellStyle name="Standaard 4" xfId="5" xr:uid="{00000000-0005-0000-0000-000005000000}"/>
    <cellStyle name="Standaard 5" xfId="4" xr:uid="{00000000-0005-0000-0000-000006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9"/>
  <sheetViews>
    <sheetView zoomScale="130" zoomScaleNormal="130" workbookViewId="0"/>
  </sheetViews>
  <sheetFormatPr defaultColWidth="8.7109375" defaultRowHeight="18" x14ac:dyDescent="0.25"/>
  <cols>
    <col min="1" max="1" width="7.7109375" customWidth="1"/>
    <col min="2" max="2" width="40.85546875" style="34" customWidth="1"/>
    <col min="3" max="3" width="20.7109375" customWidth="1"/>
    <col min="4" max="4" width="8.7109375" customWidth="1"/>
  </cols>
  <sheetData>
    <row r="1" spans="1:3" ht="33" x14ac:dyDescent="0.45">
      <c r="A1" s="11" t="s">
        <v>8</v>
      </c>
    </row>
    <row r="2" spans="1:3" ht="33" x14ac:dyDescent="0.45">
      <c r="A2" s="11" t="s">
        <v>29</v>
      </c>
    </row>
    <row r="3" spans="1:3" x14ac:dyDescent="0.25">
      <c r="B3" s="66"/>
    </row>
    <row r="4" spans="1:3" ht="21" x14ac:dyDescent="0.35">
      <c r="A4" s="40">
        <f>RANK(C4,$B$4:$C$69,0)</f>
        <v>56</v>
      </c>
      <c r="B4" s="48" t="s">
        <v>86</v>
      </c>
      <c r="C4" s="40">
        <f>okt!I4</f>
        <v>4</v>
      </c>
    </row>
    <row r="5" spans="1:3" ht="21" x14ac:dyDescent="0.35">
      <c r="A5" s="40">
        <f>RANK(C5,$B$4:$C$69,0)</f>
        <v>54</v>
      </c>
      <c r="B5" s="65" t="s">
        <v>87</v>
      </c>
      <c r="C5" s="40">
        <f>okt!I5</f>
        <v>8</v>
      </c>
    </row>
    <row r="6" spans="1:3" ht="21" x14ac:dyDescent="0.35">
      <c r="A6" s="40">
        <f t="shared" ref="A6:A69" si="0">RANK(C6,$B$4:$C$69,0)</f>
        <v>27</v>
      </c>
      <c r="B6" s="48" t="s">
        <v>31</v>
      </c>
      <c r="C6" s="40">
        <f>okt!I6</f>
        <v>29</v>
      </c>
    </row>
    <row r="7" spans="1:3" ht="21" x14ac:dyDescent="0.35">
      <c r="A7" s="40">
        <f t="shared" si="0"/>
        <v>21</v>
      </c>
      <c r="B7" s="46" t="s">
        <v>72</v>
      </c>
      <c r="C7" s="40">
        <f>okt!I7</f>
        <v>35</v>
      </c>
    </row>
    <row r="8" spans="1:3" ht="21" x14ac:dyDescent="0.35">
      <c r="A8" s="40">
        <f t="shared" si="0"/>
        <v>8</v>
      </c>
      <c r="B8" s="47" t="s">
        <v>32</v>
      </c>
      <c r="C8" s="40">
        <f>okt!I8</f>
        <v>52</v>
      </c>
    </row>
    <row r="9" spans="1:3" ht="21" x14ac:dyDescent="0.35">
      <c r="A9" s="40">
        <f t="shared" si="0"/>
        <v>4</v>
      </c>
      <c r="B9" s="48" t="s">
        <v>33</v>
      </c>
      <c r="C9" s="40">
        <f>okt!I9</f>
        <v>59</v>
      </c>
    </row>
    <row r="10" spans="1:3" ht="21" x14ac:dyDescent="0.35">
      <c r="A10" s="40">
        <f t="shared" si="0"/>
        <v>17</v>
      </c>
      <c r="B10" s="48" t="s">
        <v>34</v>
      </c>
      <c r="C10" s="40">
        <f>okt!I10</f>
        <v>40</v>
      </c>
    </row>
    <row r="11" spans="1:3" ht="21" x14ac:dyDescent="0.35">
      <c r="A11" s="40">
        <f t="shared" si="0"/>
        <v>60</v>
      </c>
      <c r="B11" s="48" t="s">
        <v>85</v>
      </c>
      <c r="C11" s="40">
        <f>okt!I11</f>
        <v>3</v>
      </c>
    </row>
    <row r="12" spans="1:3" ht="21" x14ac:dyDescent="0.35">
      <c r="A12" s="40">
        <f t="shared" si="0"/>
        <v>27</v>
      </c>
      <c r="B12" s="48" t="s">
        <v>35</v>
      </c>
      <c r="C12" s="40">
        <f>okt!I12</f>
        <v>29</v>
      </c>
    </row>
    <row r="13" spans="1:3" ht="21" x14ac:dyDescent="0.35">
      <c r="A13" s="40">
        <f t="shared" si="0"/>
        <v>40</v>
      </c>
      <c r="B13" s="48" t="s">
        <v>97</v>
      </c>
      <c r="C13" s="40">
        <f>okt!I13</f>
        <v>18</v>
      </c>
    </row>
    <row r="14" spans="1:3" ht="21" x14ac:dyDescent="0.35">
      <c r="A14" s="40">
        <f t="shared" si="0"/>
        <v>47</v>
      </c>
      <c r="B14" s="48" t="s">
        <v>79</v>
      </c>
      <c r="C14" s="40">
        <f>okt!I14</f>
        <v>11</v>
      </c>
    </row>
    <row r="15" spans="1:3" ht="21" x14ac:dyDescent="0.35">
      <c r="A15" s="40">
        <f t="shared" si="0"/>
        <v>47</v>
      </c>
      <c r="B15" s="48" t="s">
        <v>66</v>
      </c>
      <c r="C15" s="40">
        <f>okt!I15</f>
        <v>11</v>
      </c>
    </row>
    <row r="16" spans="1:3" ht="21" x14ac:dyDescent="0.35">
      <c r="A16" s="40">
        <f t="shared" si="0"/>
        <v>6</v>
      </c>
      <c r="B16" s="48" t="s">
        <v>36</v>
      </c>
      <c r="C16" s="40">
        <f>okt!I16</f>
        <v>56</v>
      </c>
    </row>
    <row r="17" spans="1:3" ht="21" x14ac:dyDescent="0.35">
      <c r="A17" s="40">
        <f t="shared" si="0"/>
        <v>47</v>
      </c>
      <c r="B17" s="48" t="s">
        <v>93</v>
      </c>
      <c r="C17" s="40">
        <f>okt!I17</f>
        <v>11</v>
      </c>
    </row>
    <row r="18" spans="1:3" ht="21" x14ac:dyDescent="0.35">
      <c r="A18" s="40">
        <f t="shared" si="0"/>
        <v>22</v>
      </c>
      <c r="B18" s="48" t="s">
        <v>37</v>
      </c>
      <c r="C18" s="40">
        <f>okt!I18</f>
        <v>33</v>
      </c>
    </row>
    <row r="19" spans="1:3" ht="21" x14ac:dyDescent="0.35">
      <c r="A19" s="40">
        <f t="shared" si="0"/>
        <v>61</v>
      </c>
      <c r="B19" s="48" t="s">
        <v>92</v>
      </c>
      <c r="C19" s="40">
        <f>okt!I19</f>
        <v>2</v>
      </c>
    </row>
    <row r="20" spans="1:3" ht="21" x14ac:dyDescent="0.35">
      <c r="A20" s="40">
        <f t="shared" si="0"/>
        <v>18</v>
      </c>
      <c r="B20" s="48" t="s">
        <v>38</v>
      </c>
      <c r="C20" s="40">
        <f>okt!I20</f>
        <v>37</v>
      </c>
    </row>
    <row r="21" spans="1:3" ht="21" x14ac:dyDescent="0.35">
      <c r="A21" s="40">
        <f t="shared" si="0"/>
        <v>7</v>
      </c>
      <c r="B21" s="48" t="s">
        <v>39</v>
      </c>
      <c r="C21" s="40">
        <f>okt!I21</f>
        <v>55</v>
      </c>
    </row>
    <row r="22" spans="1:3" ht="21" x14ac:dyDescent="0.35">
      <c r="A22" s="40">
        <f t="shared" si="0"/>
        <v>29</v>
      </c>
      <c r="B22" s="48" t="s">
        <v>81</v>
      </c>
      <c r="C22" s="40">
        <f>okt!I22</f>
        <v>28</v>
      </c>
    </row>
    <row r="23" spans="1:3" ht="21" x14ac:dyDescent="0.35">
      <c r="A23" s="40">
        <f t="shared" si="0"/>
        <v>56</v>
      </c>
      <c r="B23" s="48" t="s">
        <v>69</v>
      </c>
      <c r="C23" s="40">
        <f>okt!I23</f>
        <v>4</v>
      </c>
    </row>
    <row r="24" spans="1:3" ht="21" x14ac:dyDescent="0.35">
      <c r="A24" s="40">
        <f t="shared" si="0"/>
        <v>18</v>
      </c>
      <c r="B24" s="48" t="s">
        <v>40</v>
      </c>
      <c r="C24" s="40">
        <f>okt!I24</f>
        <v>37</v>
      </c>
    </row>
    <row r="25" spans="1:3" ht="21" x14ac:dyDescent="0.35">
      <c r="A25" s="40">
        <f t="shared" si="0"/>
        <v>40</v>
      </c>
      <c r="B25" s="48" t="s">
        <v>80</v>
      </c>
      <c r="C25" s="40">
        <f>okt!I25</f>
        <v>18</v>
      </c>
    </row>
    <row r="26" spans="1:3" ht="21" x14ac:dyDescent="0.35">
      <c r="A26" s="40">
        <f t="shared" si="0"/>
        <v>43</v>
      </c>
      <c r="B26" s="48" t="s">
        <v>41</v>
      </c>
      <c r="C26" s="40">
        <f>okt!I26</f>
        <v>15</v>
      </c>
    </row>
    <row r="27" spans="1:3" ht="21" x14ac:dyDescent="0.35">
      <c r="A27" s="40">
        <f t="shared" si="0"/>
        <v>33</v>
      </c>
      <c r="B27" s="49" t="s">
        <v>63</v>
      </c>
      <c r="C27" s="40">
        <f>okt!I27</f>
        <v>22</v>
      </c>
    </row>
    <row r="28" spans="1:3" ht="21" x14ac:dyDescent="0.35">
      <c r="A28" s="40">
        <f t="shared" si="0"/>
        <v>26</v>
      </c>
      <c r="B28" s="49" t="s">
        <v>75</v>
      </c>
      <c r="C28" s="40">
        <f>okt!I28</f>
        <v>32</v>
      </c>
    </row>
    <row r="29" spans="1:3" ht="21" x14ac:dyDescent="0.35">
      <c r="A29" s="40">
        <f t="shared" si="0"/>
        <v>36</v>
      </c>
      <c r="B29" s="49" t="s">
        <v>89</v>
      </c>
      <c r="C29" s="40">
        <f>okt!I29</f>
        <v>21</v>
      </c>
    </row>
    <row r="30" spans="1:3" ht="21" x14ac:dyDescent="0.35">
      <c r="A30" s="40">
        <f t="shared" si="0"/>
        <v>11</v>
      </c>
      <c r="B30" s="47" t="s">
        <v>42</v>
      </c>
      <c r="C30" s="40">
        <f>okt!I30</f>
        <v>49</v>
      </c>
    </row>
    <row r="31" spans="1:3" ht="21" x14ac:dyDescent="0.35">
      <c r="A31" s="40">
        <f t="shared" si="0"/>
        <v>20</v>
      </c>
      <c r="B31" s="48" t="s">
        <v>43</v>
      </c>
      <c r="C31" s="40">
        <f>okt!I31</f>
        <v>36</v>
      </c>
    </row>
    <row r="32" spans="1:3" ht="21" x14ac:dyDescent="0.35">
      <c r="A32" s="40">
        <f t="shared" si="0"/>
        <v>56</v>
      </c>
      <c r="B32" s="48" t="s">
        <v>88</v>
      </c>
      <c r="C32" s="40">
        <f>okt!I32</f>
        <v>4</v>
      </c>
    </row>
    <row r="33" spans="1:3" ht="21" x14ac:dyDescent="0.35">
      <c r="A33" s="40">
        <f t="shared" si="0"/>
        <v>2</v>
      </c>
      <c r="B33" s="48" t="s">
        <v>44</v>
      </c>
      <c r="C33" s="40">
        <f>okt!I33</f>
        <v>69</v>
      </c>
    </row>
    <row r="34" spans="1:3" ht="21" x14ac:dyDescent="0.35">
      <c r="A34" s="40">
        <f t="shared" si="0"/>
        <v>14</v>
      </c>
      <c r="B34" s="48" t="s">
        <v>45</v>
      </c>
      <c r="C34" s="40">
        <f>okt!I34</f>
        <v>47</v>
      </c>
    </row>
    <row r="35" spans="1:3" ht="21" x14ac:dyDescent="0.35">
      <c r="A35" s="40">
        <f t="shared" si="0"/>
        <v>31</v>
      </c>
      <c r="B35" s="48" t="s">
        <v>67</v>
      </c>
      <c r="C35" s="40">
        <f>okt!I35</f>
        <v>25</v>
      </c>
    </row>
    <row r="36" spans="1:3" ht="21" x14ac:dyDescent="0.35">
      <c r="A36" s="40">
        <f t="shared" si="0"/>
        <v>22</v>
      </c>
      <c r="B36" s="48" t="s">
        <v>46</v>
      </c>
      <c r="C36" s="40">
        <f>okt!I36</f>
        <v>33</v>
      </c>
    </row>
    <row r="37" spans="1:3" ht="21" x14ac:dyDescent="0.35">
      <c r="A37" s="40">
        <f t="shared" si="0"/>
        <v>22</v>
      </c>
      <c r="B37" s="48" t="s">
        <v>83</v>
      </c>
      <c r="C37" s="40">
        <f>okt!I37</f>
        <v>33</v>
      </c>
    </row>
    <row r="38" spans="1:3" ht="21" x14ac:dyDescent="0.35">
      <c r="A38" s="40">
        <f t="shared" si="0"/>
        <v>64</v>
      </c>
      <c r="B38" s="48" t="s">
        <v>90</v>
      </c>
      <c r="C38" s="40">
        <f>okt!I38</f>
        <v>1</v>
      </c>
    </row>
    <row r="39" spans="1:3" ht="21" x14ac:dyDescent="0.35">
      <c r="A39" s="40">
        <f t="shared" si="0"/>
        <v>22</v>
      </c>
      <c r="B39" s="48" t="s">
        <v>47</v>
      </c>
      <c r="C39" s="40">
        <f>okt!I39</f>
        <v>33</v>
      </c>
    </row>
    <row r="40" spans="1:3" ht="21" x14ac:dyDescent="0.35">
      <c r="A40" s="40">
        <f t="shared" si="0"/>
        <v>64</v>
      </c>
      <c r="B40" s="48" t="s">
        <v>95</v>
      </c>
      <c r="C40" s="40">
        <f>okt!I40</f>
        <v>1</v>
      </c>
    </row>
    <row r="41" spans="1:3" ht="21" x14ac:dyDescent="0.35">
      <c r="A41" s="40">
        <f t="shared" si="0"/>
        <v>11</v>
      </c>
      <c r="B41" s="48" t="s">
        <v>48</v>
      </c>
      <c r="C41" s="40">
        <f>okt!I41</f>
        <v>49</v>
      </c>
    </row>
    <row r="42" spans="1:3" ht="21" x14ac:dyDescent="0.35">
      <c r="A42" s="40">
        <f t="shared" si="0"/>
        <v>30</v>
      </c>
      <c r="B42" s="48" t="s">
        <v>73</v>
      </c>
      <c r="C42" s="40">
        <f>okt!I42</f>
        <v>27</v>
      </c>
    </row>
    <row r="43" spans="1:3" ht="21" x14ac:dyDescent="0.35">
      <c r="A43" s="40">
        <f t="shared" si="0"/>
        <v>15</v>
      </c>
      <c r="B43" s="48" t="s">
        <v>49</v>
      </c>
      <c r="C43" s="40">
        <f>okt!I43</f>
        <v>44</v>
      </c>
    </row>
    <row r="44" spans="1:3" ht="21" x14ac:dyDescent="0.35">
      <c r="A44" s="40">
        <f t="shared" si="0"/>
        <v>33</v>
      </c>
      <c r="B44" s="49" t="s">
        <v>65</v>
      </c>
      <c r="C44" s="40">
        <f>okt!I44</f>
        <v>22</v>
      </c>
    </row>
    <row r="45" spans="1:3" ht="21" x14ac:dyDescent="0.35">
      <c r="A45" s="40">
        <f t="shared" si="0"/>
        <v>43</v>
      </c>
      <c r="B45" s="49" t="s">
        <v>61</v>
      </c>
      <c r="C45" s="40">
        <f>okt!I45</f>
        <v>15</v>
      </c>
    </row>
    <row r="46" spans="1:3" ht="21" x14ac:dyDescent="0.35">
      <c r="A46" s="40">
        <f t="shared" si="0"/>
        <v>45</v>
      </c>
      <c r="B46" s="48" t="s">
        <v>50</v>
      </c>
      <c r="C46" s="40">
        <f>okt!I46</f>
        <v>14</v>
      </c>
    </row>
    <row r="47" spans="1:3" ht="21" x14ac:dyDescent="0.35">
      <c r="A47" s="40">
        <f t="shared" si="0"/>
        <v>33</v>
      </c>
      <c r="B47" s="48" t="s">
        <v>70</v>
      </c>
      <c r="C47" s="40">
        <f>okt!I47</f>
        <v>22</v>
      </c>
    </row>
    <row r="48" spans="1:3" ht="21" x14ac:dyDescent="0.35">
      <c r="A48" s="40">
        <f t="shared" si="0"/>
        <v>1</v>
      </c>
      <c r="B48" s="48" t="s">
        <v>62</v>
      </c>
      <c r="C48" s="40">
        <f>okt!I48</f>
        <v>71</v>
      </c>
    </row>
    <row r="49" spans="1:3" ht="21" x14ac:dyDescent="0.35">
      <c r="A49" s="40">
        <f t="shared" si="0"/>
        <v>3</v>
      </c>
      <c r="B49" s="48" t="s">
        <v>64</v>
      </c>
      <c r="C49" s="40">
        <f>okt!I49</f>
        <v>62</v>
      </c>
    </row>
    <row r="50" spans="1:3" ht="21" x14ac:dyDescent="0.35">
      <c r="A50" s="40">
        <f t="shared" si="0"/>
        <v>66</v>
      </c>
      <c r="B50" s="48" t="s">
        <v>51</v>
      </c>
      <c r="C50" s="40">
        <f>okt!I50</f>
        <v>0</v>
      </c>
    </row>
    <row r="51" spans="1:3" ht="21" x14ac:dyDescent="0.35">
      <c r="A51" s="40">
        <f t="shared" si="0"/>
        <v>61</v>
      </c>
      <c r="B51" s="48" t="s">
        <v>52</v>
      </c>
      <c r="C51" s="40">
        <f>okt!I51</f>
        <v>2</v>
      </c>
    </row>
    <row r="52" spans="1:3" ht="21" x14ac:dyDescent="0.35">
      <c r="A52" s="40">
        <f t="shared" si="0"/>
        <v>16</v>
      </c>
      <c r="B52" s="48" t="s">
        <v>53</v>
      </c>
      <c r="C52" s="40">
        <f>okt!I52</f>
        <v>41</v>
      </c>
    </row>
    <row r="53" spans="1:3" ht="21" x14ac:dyDescent="0.35">
      <c r="A53" s="40">
        <f t="shared" si="0"/>
        <v>10</v>
      </c>
      <c r="B53" s="48" t="s">
        <v>54</v>
      </c>
      <c r="C53" s="40">
        <f>okt!I53</f>
        <v>50</v>
      </c>
    </row>
    <row r="54" spans="1:3" ht="21" x14ac:dyDescent="0.35">
      <c r="A54" s="40">
        <f t="shared" si="0"/>
        <v>32</v>
      </c>
      <c r="B54" s="48" t="s">
        <v>68</v>
      </c>
      <c r="C54" s="40">
        <f>okt!I54</f>
        <v>24</v>
      </c>
    </row>
    <row r="55" spans="1:3" ht="21" x14ac:dyDescent="0.35">
      <c r="A55" s="40">
        <f t="shared" si="0"/>
        <v>47</v>
      </c>
      <c r="B55" s="48" t="s">
        <v>55</v>
      </c>
      <c r="C55" s="40">
        <f>okt!I55</f>
        <v>11</v>
      </c>
    </row>
    <row r="56" spans="1:3" ht="21" x14ac:dyDescent="0.35">
      <c r="A56" s="40">
        <f t="shared" si="0"/>
        <v>38</v>
      </c>
      <c r="B56" s="48" t="s">
        <v>74</v>
      </c>
      <c r="C56" s="40">
        <f>okt!I56</f>
        <v>20</v>
      </c>
    </row>
    <row r="57" spans="1:3" ht="21" x14ac:dyDescent="0.35">
      <c r="A57" s="40">
        <f t="shared" si="0"/>
        <v>39</v>
      </c>
      <c r="B57" s="48" t="s">
        <v>71</v>
      </c>
      <c r="C57" s="40">
        <f>okt!I57</f>
        <v>19</v>
      </c>
    </row>
    <row r="58" spans="1:3" ht="21" x14ac:dyDescent="0.35">
      <c r="A58" s="40">
        <f t="shared" si="0"/>
        <v>13</v>
      </c>
      <c r="B58" s="48" t="s">
        <v>56</v>
      </c>
      <c r="C58" s="40">
        <f>okt!I58</f>
        <v>48</v>
      </c>
    </row>
    <row r="59" spans="1:3" ht="21" x14ac:dyDescent="0.35">
      <c r="A59" s="40">
        <f t="shared" si="0"/>
        <v>53</v>
      </c>
      <c r="B59" s="48" t="s">
        <v>76</v>
      </c>
      <c r="C59" s="40">
        <f>okt!I59</f>
        <v>9</v>
      </c>
    </row>
    <row r="60" spans="1:3" ht="21" x14ac:dyDescent="0.35">
      <c r="A60" s="40">
        <f t="shared" si="0"/>
        <v>47</v>
      </c>
      <c r="B60" s="48" t="s">
        <v>77</v>
      </c>
      <c r="C60" s="40">
        <f>okt!I60</f>
        <v>11</v>
      </c>
    </row>
    <row r="61" spans="1:3" ht="21" x14ac:dyDescent="0.35">
      <c r="A61" s="40">
        <f t="shared" si="0"/>
        <v>8</v>
      </c>
      <c r="B61" s="48" t="s">
        <v>57</v>
      </c>
      <c r="C61" s="40">
        <f>okt!I61</f>
        <v>52</v>
      </c>
    </row>
    <row r="62" spans="1:3" ht="21" x14ac:dyDescent="0.35">
      <c r="A62" s="40">
        <f t="shared" si="0"/>
        <v>52</v>
      </c>
      <c r="B62" s="48" t="s">
        <v>84</v>
      </c>
      <c r="C62" s="40">
        <f>okt!I62</f>
        <v>10</v>
      </c>
    </row>
    <row r="63" spans="1:3" ht="21" x14ac:dyDescent="0.35">
      <c r="A63" s="40">
        <f t="shared" si="0"/>
        <v>61</v>
      </c>
      <c r="B63" s="48" t="s">
        <v>94</v>
      </c>
      <c r="C63" s="40">
        <f>okt!I63</f>
        <v>2</v>
      </c>
    </row>
    <row r="64" spans="1:3" ht="21" x14ac:dyDescent="0.35">
      <c r="A64" s="40">
        <f t="shared" si="0"/>
        <v>55</v>
      </c>
      <c r="B64" s="48" t="s">
        <v>91</v>
      </c>
      <c r="C64" s="40">
        <f>okt!I64</f>
        <v>6</v>
      </c>
    </row>
    <row r="65" spans="1:3" ht="21" x14ac:dyDescent="0.35">
      <c r="A65" s="40">
        <f t="shared" si="0"/>
        <v>42</v>
      </c>
      <c r="B65" s="48" t="s">
        <v>82</v>
      </c>
      <c r="C65" s="40">
        <f>okt!I65</f>
        <v>16</v>
      </c>
    </row>
    <row r="66" spans="1:3" ht="21" x14ac:dyDescent="0.35">
      <c r="A66" s="40">
        <f t="shared" si="0"/>
        <v>4</v>
      </c>
      <c r="B66" s="48" t="s">
        <v>58</v>
      </c>
      <c r="C66" s="40">
        <f>okt!I66</f>
        <v>59</v>
      </c>
    </row>
    <row r="67" spans="1:3" ht="21" x14ac:dyDescent="0.35">
      <c r="A67" s="40">
        <f t="shared" si="0"/>
        <v>46</v>
      </c>
      <c r="B67" s="48" t="s">
        <v>59</v>
      </c>
      <c r="C67" s="40">
        <f>okt!I67</f>
        <v>13</v>
      </c>
    </row>
    <row r="68" spans="1:3" ht="21" x14ac:dyDescent="0.35">
      <c r="A68" s="40">
        <f t="shared" si="0"/>
        <v>36</v>
      </c>
      <c r="B68" s="48" t="s">
        <v>78</v>
      </c>
      <c r="C68" s="40">
        <f>okt!I68</f>
        <v>21</v>
      </c>
    </row>
    <row r="69" spans="1:3" ht="21" x14ac:dyDescent="0.35">
      <c r="A69" s="40">
        <f t="shared" si="0"/>
        <v>56</v>
      </c>
      <c r="B69" s="48" t="s">
        <v>60</v>
      </c>
      <c r="C69" s="40">
        <f>okt!I69</f>
        <v>4</v>
      </c>
    </row>
  </sheetData>
  <sheetProtection sheet="1" selectLockedCells="1" selectUnlockedCells="1"/>
  <sortState xmlns:xlrd2="http://schemas.microsoft.com/office/spreadsheetml/2017/richdata2" ref="A6:C12">
    <sortCondition ref="A6:A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9"/>
  <sheetViews>
    <sheetView zoomScale="130" zoomScaleNormal="130" workbookViewId="0"/>
  </sheetViews>
  <sheetFormatPr defaultColWidth="8.7109375" defaultRowHeight="12.75" x14ac:dyDescent="0.2"/>
  <cols>
    <col min="1" max="1" width="7.7109375" customWidth="1"/>
    <col min="2" max="2" width="40.42578125" customWidth="1"/>
    <col min="3" max="3" width="20.42578125" customWidth="1"/>
    <col min="4" max="4" width="8.7109375" customWidth="1"/>
  </cols>
  <sheetData>
    <row r="1" spans="1:3" ht="33" x14ac:dyDescent="0.45">
      <c r="A1" s="11" t="s">
        <v>8</v>
      </c>
    </row>
    <row r="2" spans="1:3" ht="33" x14ac:dyDescent="0.45">
      <c r="A2" s="11" t="s">
        <v>30</v>
      </c>
    </row>
    <row r="3" spans="1:3" ht="18" customHeight="1" x14ac:dyDescent="0.45">
      <c r="A3" s="11"/>
      <c r="B3" s="68"/>
    </row>
    <row r="4" spans="1:3" ht="18" customHeight="1" x14ac:dyDescent="0.35">
      <c r="A4" s="40">
        <f t="shared" ref="A4:A37" si="0">RANK(C4,$B$4:$C$69,0)</f>
        <v>59</v>
      </c>
      <c r="B4" s="67" t="s">
        <v>86</v>
      </c>
      <c r="C4" s="40">
        <f>okt!K4</f>
        <v>317</v>
      </c>
    </row>
    <row r="5" spans="1:3" ht="18" customHeight="1" x14ac:dyDescent="0.35">
      <c r="A5" s="40">
        <f t="shared" si="0"/>
        <v>49</v>
      </c>
      <c r="B5" s="67" t="s">
        <v>87</v>
      </c>
      <c r="C5" s="40">
        <f>okt!K5</f>
        <v>794</v>
      </c>
    </row>
    <row r="6" spans="1:3" ht="21" x14ac:dyDescent="0.35">
      <c r="A6" s="40">
        <f t="shared" si="0"/>
        <v>28</v>
      </c>
      <c r="B6" s="48" t="s">
        <v>31</v>
      </c>
      <c r="C6" s="40">
        <f>okt!K6</f>
        <v>2270</v>
      </c>
    </row>
    <row r="7" spans="1:3" ht="21" x14ac:dyDescent="0.35">
      <c r="A7" s="40">
        <f t="shared" si="0"/>
        <v>23</v>
      </c>
      <c r="B7" s="46" t="s">
        <v>72</v>
      </c>
      <c r="C7" s="40">
        <f>okt!K7</f>
        <v>2847</v>
      </c>
    </row>
    <row r="8" spans="1:3" ht="21" x14ac:dyDescent="0.35">
      <c r="A8" s="40">
        <f t="shared" si="0"/>
        <v>7</v>
      </c>
      <c r="B8" s="47" t="s">
        <v>32</v>
      </c>
      <c r="C8" s="40">
        <f>okt!K8</f>
        <v>4601</v>
      </c>
    </row>
    <row r="9" spans="1:3" ht="21" x14ac:dyDescent="0.35">
      <c r="A9" s="40">
        <f t="shared" si="0"/>
        <v>6</v>
      </c>
      <c r="B9" s="48" t="s">
        <v>33</v>
      </c>
      <c r="C9" s="40">
        <f>okt!K9</f>
        <v>4717</v>
      </c>
    </row>
    <row r="10" spans="1:3" ht="21" x14ac:dyDescent="0.35">
      <c r="A10" s="40">
        <f t="shared" si="0"/>
        <v>16</v>
      </c>
      <c r="B10" s="48" t="s">
        <v>34</v>
      </c>
      <c r="C10" s="40">
        <f>okt!K10</f>
        <v>3337</v>
      </c>
    </row>
    <row r="11" spans="1:3" ht="21" x14ac:dyDescent="0.35">
      <c r="A11" s="40">
        <f t="shared" si="0"/>
        <v>60</v>
      </c>
      <c r="B11" s="48" t="s">
        <v>85</v>
      </c>
      <c r="C11" s="40">
        <f>okt!K11</f>
        <v>285</v>
      </c>
    </row>
    <row r="12" spans="1:3" ht="21" x14ac:dyDescent="0.35">
      <c r="A12" s="40">
        <f t="shared" si="0"/>
        <v>27</v>
      </c>
      <c r="B12" s="48" t="s">
        <v>35</v>
      </c>
      <c r="C12" s="40">
        <f>okt!K12</f>
        <v>2440</v>
      </c>
    </row>
    <row r="13" spans="1:3" ht="21" x14ac:dyDescent="0.35">
      <c r="A13" s="40">
        <f t="shared" si="0"/>
        <v>38</v>
      </c>
      <c r="B13" s="48" t="s">
        <v>97</v>
      </c>
      <c r="C13" s="40">
        <f>okt!K13</f>
        <v>1589</v>
      </c>
    </row>
    <row r="14" spans="1:3" ht="21" x14ac:dyDescent="0.35">
      <c r="A14" s="40">
        <f t="shared" si="0"/>
        <v>46</v>
      </c>
      <c r="B14" s="48" t="s">
        <v>79</v>
      </c>
      <c r="C14" s="40">
        <f>okt!K14</f>
        <v>1080</v>
      </c>
    </row>
    <row r="15" spans="1:3" ht="21" x14ac:dyDescent="0.35">
      <c r="A15" s="40">
        <f t="shared" si="0"/>
        <v>51</v>
      </c>
      <c r="B15" s="48" t="s">
        <v>66</v>
      </c>
      <c r="C15" s="40">
        <f>okt!K15</f>
        <v>767</v>
      </c>
    </row>
    <row r="16" spans="1:3" ht="21" x14ac:dyDescent="0.35">
      <c r="A16" s="40">
        <f t="shared" si="0"/>
        <v>3</v>
      </c>
      <c r="B16" s="48" t="s">
        <v>36</v>
      </c>
      <c r="C16" s="40">
        <f>okt!K16</f>
        <v>5369</v>
      </c>
    </row>
    <row r="17" spans="1:3" ht="21" x14ac:dyDescent="0.35">
      <c r="A17" s="40">
        <f t="shared" si="0"/>
        <v>54</v>
      </c>
      <c r="B17" s="48" t="s">
        <v>93</v>
      </c>
      <c r="C17" s="40">
        <f>okt!K17</f>
        <v>625</v>
      </c>
    </row>
    <row r="18" spans="1:3" ht="21" x14ac:dyDescent="0.35">
      <c r="A18" s="40">
        <f t="shared" si="0"/>
        <v>25</v>
      </c>
      <c r="B18" s="48" t="s">
        <v>37</v>
      </c>
      <c r="C18" s="40">
        <f>okt!K18</f>
        <v>2557</v>
      </c>
    </row>
    <row r="19" spans="1:3" ht="21" x14ac:dyDescent="0.35">
      <c r="A19" s="40">
        <f t="shared" si="0"/>
        <v>63</v>
      </c>
      <c r="B19" s="48" t="s">
        <v>92</v>
      </c>
      <c r="C19" s="40">
        <f>okt!K19</f>
        <v>155</v>
      </c>
    </row>
    <row r="20" spans="1:3" ht="21" x14ac:dyDescent="0.35">
      <c r="A20" s="40">
        <f t="shared" si="0"/>
        <v>19</v>
      </c>
      <c r="B20" s="48" t="s">
        <v>38</v>
      </c>
      <c r="C20" s="40">
        <f>okt!K20</f>
        <v>2946</v>
      </c>
    </row>
    <row r="21" spans="1:3" ht="21" x14ac:dyDescent="0.35">
      <c r="A21" s="40">
        <f t="shared" si="0"/>
        <v>9</v>
      </c>
      <c r="B21" s="48" t="s">
        <v>39</v>
      </c>
      <c r="C21" s="40">
        <f>okt!K21</f>
        <v>4461</v>
      </c>
    </row>
    <row r="22" spans="1:3" ht="21" x14ac:dyDescent="0.35">
      <c r="A22" s="40">
        <f t="shared" si="0"/>
        <v>24</v>
      </c>
      <c r="B22" s="48" t="s">
        <v>81</v>
      </c>
      <c r="C22" s="40">
        <f>okt!K22</f>
        <v>2603</v>
      </c>
    </row>
    <row r="23" spans="1:3" ht="21" x14ac:dyDescent="0.35">
      <c r="A23" s="40">
        <f t="shared" si="0"/>
        <v>58</v>
      </c>
      <c r="B23" s="48" t="s">
        <v>69</v>
      </c>
      <c r="C23" s="40">
        <f>okt!K23</f>
        <v>326</v>
      </c>
    </row>
    <row r="24" spans="1:3" ht="21" x14ac:dyDescent="0.35">
      <c r="A24" s="40">
        <f t="shared" si="0"/>
        <v>20</v>
      </c>
      <c r="B24" s="48" t="s">
        <v>40</v>
      </c>
      <c r="C24" s="40">
        <f>okt!K24</f>
        <v>2940</v>
      </c>
    </row>
    <row r="25" spans="1:3" ht="21" x14ac:dyDescent="0.35">
      <c r="A25" s="40">
        <f t="shared" si="0"/>
        <v>37</v>
      </c>
      <c r="B25" s="48" t="s">
        <v>80</v>
      </c>
      <c r="C25" s="40">
        <f>okt!K25</f>
        <v>1641</v>
      </c>
    </row>
    <row r="26" spans="1:3" ht="21" x14ac:dyDescent="0.35">
      <c r="A26" s="40">
        <f t="shared" si="0"/>
        <v>41</v>
      </c>
      <c r="B26" s="48" t="s">
        <v>41</v>
      </c>
      <c r="C26" s="40">
        <f>okt!K26</f>
        <v>1336</v>
      </c>
    </row>
    <row r="27" spans="1:3" ht="21" x14ac:dyDescent="0.35">
      <c r="A27" s="40">
        <f t="shared" si="0"/>
        <v>33</v>
      </c>
      <c r="B27" s="49" t="s">
        <v>63</v>
      </c>
      <c r="C27" s="40">
        <f>okt!K27</f>
        <v>1980</v>
      </c>
    </row>
    <row r="28" spans="1:3" ht="21" x14ac:dyDescent="0.35">
      <c r="A28" s="40">
        <f t="shared" si="0"/>
        <v>18</v>
      </c>
      <c r="B28" s="49" t="s">
        <v>75</v>
      </c>
      <c r="C28" s="40">
        <f>okt!K28</f>
        <v>3061</v>
      </c>
    </row>
    <row r="29" spans="1:3" ht="21" x14ac:dyDescent="0.35">
      <c r="A29" s="40">
        <f t="shared" si="0"/>
        <v>43</v>
      </c>
      <c r="B29" s="49" t="s">
        <v>89</v>
      </c>
      <c r="C29" s="40">
        <f>okt!K29</f>
        <v>1158</v>
      </c>
    </row>
    <row r="30" spans="1:3" ht="21" x14ac:dyDescent="0.35">
      <c r="A30" s="40">
        <f t="shared" si="0"/>
        <v>15</v>
      </c>
      <c r="B30" s="47" t="s">
        <v>42</v>
      </c>
      <c r="C30" s="40">
        <f>okt!K30</f>
        <v>3390</v>
      </c>
    </row>
    <row r="31" spans="1:3" ht="21" x14ac:dyDescent="0.35">
      <c r="A31" s="40">
        <f t="shared" si="0"/>
        <v>21</v>
      </c>
      <c r="B31" s="48" t="s">
        <v>43</v>
      </c>
      <c r="C31" s="40">
        <f>okt!K31</f>
        <v>2878</v>
      </c>
    </row>
    <row r="32" spans="1:3" ht="21" x14ac:dyDescent="0.35">
      <c r="A32" s="40">
        <f t="shared" si="0"/>
        <v>55</v>
      </c>
      <c r="B32" s="48" t="s">
        <v>88</v>
      </c>
      <c r="C32" s="40">
        <f>okt!K32</f>
        <v>494</v>
      </c>
    </row>
    <row r="33" spans="1:3" ht="21" x14ac:dyDescent="0.35">
      <c r="A33" s="40">
        <f t="shared" si="0"/>
        <v>2</v>
      </c>
      <c r="B33" s="48" t="s">
        <v>44</v>
      </c>
      <c r="C33" s="40">
        <f>okt!K33</f>
        <v>5517</v>
      </c>
    </row>
    <row r="34" spans="1:3" ht="21" x14ac:dyDescent="0.35">
      <c r="A34" s="40">
        <f t="shared" si="0"/>
        <v>13</v>
      </c>
      <c r="B34" s="48" t="s">
        <v>45</v>
      </c>
      <c r="C34" s="40">
        <f>okt!K34</f>
        <v>3732</v>
      </c>
    </row>
    <row r="35" spans="1:3" ht="21" x14ac:dyDescent="0.35">
      <c r="A35" s="40">
        <f t="shared" si="0"/>
        <v>32</v>
      </c>
      <c r="B35" s="48" t="s">
        <v>67</v>
      </c>
      <c r="C35" s="40">
        <f>okt!K35</f>
        <v>2020</v>
      </c>
    </row>
    <row r="36" spans="1:3" ht="21" x14ac:dyDescent="0.35">
      <c r="A36" s="40">
        <f t="shared" si="0"/>
        <v>22</v>
      </c>
      <c r="B36" s="48" t="s">
        <v>46</v>
      </c>
      <c r="C36" s="40">
        <f>okt!K36</f>
        <v>2869</v>
      </c>
    </row>
    <row r="37" spans="1:3" ht="21" x14ac:dyDescent="0.35">
      <c r="A37" s="40">
        <f t="shared" si="0"/>
        <v>31</v>
      </c>
      <c r="B37" s="48" t="s">
        <v>83</v>
      </c>
      <c r="C37" s="40">
        <f>okt!K37</f>
        <v>2121</v>
      </c>
    </row>
    <row r="38" spans="1:3" ht="21" x14ac:dyDescent="0.35">
      <c r="A38" s="40">
        <f t="shared" ref="A38:A69" si="1">RANK(C38,$B$4:$C$69,0)</f>
        <v>65</v>
      </c>
      <c r="B38" s="48" t="s">
        <v>90</v>
      </c>
      <c r="C38" s="40">
        <f>okt!K38</f>
        <v>52</v>
      </c>
    </row>
    <row r="39" spans="1:3" ht="21" x14ac:dyDescent="0.35">
      <c r="A39" s="40">
        <f t="shared" si="1"/>
        <v>26</v>
      </c>
      <c r="B39" s="48" t="s">
        <v>47</v>
      </c>
      <c r="C39" s="40">
        <f>okt!K39</f>
        <v>2499</v>
      </c>
    </row>
    <row r="40" spans="1:3" ht="21" x14ac:dyDescent="0.35">
      <c r="A40" s="40">
        <f t="shared" si="1"/>
        <v>64</v>
      </c>
      <c r="B40" s="48" t="s">
        <v>96</v>
      </c>
      <c r="C40" s="40">
        <f>okt!K40</f>
        <v>80</v>
      </c>
    </row>
    <row r="41" spans="1:3" ht="21" x14ac:dyDescent="0.35">
      <c r="A41" s="40">
        <f t="shared" si="1"/>
        <v>10</v>
      </c>
      <c r="B41" s="48" t="s">
        <v>48</v>
      </c>
      <c r="C41" s="40">
        <f>okt!K41</f>
        <v>4033</v>
      </c>
    </row>
    <row r="42" spans="1:3" ht="21" x14ac:dyDescent="0.35">
      <c r="A42" s="40">
        <f t="shared" si="1"/>
        <v>30</v>
      </c>
      <c r="B42" s="48" t="s">
        <v>73</v>
      </c>
      <c r="C42" s="40">
        <f>okt!K42</f>
        <v>2124</v>
      </c>
    </row>
    <row r="43" spans="1:3" ht="21" x14ac:dyDescent="0.35">
      <c r="A43" s="40">
        <f t="shared" si="1"/>
        <v>14</v>
      </c>
      <c r="B43" s="48" t="s">
        <v>49</v>
      </c>
      <c r="C43" s="40">
        <f>okt!K43</f>
        <v>3573</v>
      </c>
    </row>
    <row r="44" spans="1:3" ht="21" x14ac:dyDescent="0.35">
      <c r="A44" s="40">
        <f t="shared" si="1"/>
        <v>36</v>
      </c>
      <c r="B44" s="49" t="s">
        <v>65</v>
      </c>
      <c r="C44" s="40">
        <f>okt!K44</f>
        <v>1658</v>
      </c>
    </row>
    <row r="45" spans="1:3" ht="21" x14ac:dyDescent="0.35">
      <c r="A45" s="40">
        <f t="shared" si="1"/>
        <v>47</v>
      </c>
      <c r="B45" s="49" t="s">
        <v>61</v>
      </c>
      <c r="C45" s="40">
        <f>okt!K45</f>
        <v>1046</v>
      </c>
    </row>
    <row r="46" spans="1:3" ht="21" x14ac:dyDescent="0.35">
      <c r="A46" s="40">
        <f t="shared" si="1"/>
        <v>45</v>
      </c>
      <c r="B46" s="48" t="s">
        <v>50</v>
      </c>
      <c r="C46" s="40">
        <f>okt!K46</f>
        <v>1090</v>
      </c>
    </row>
    <row r="47" spans="1:3" ht="21" x14ac:dyDescent="0.35">
      <c r="A47" s="40">
        <f t="shared" si="1"/>
        <v>34</v>
      </c>
      <c r="B47" s="48" t="s">
        <v>70</v>
      </c>
      <c r="C47" s="40">
        <f>okt!K47</f>
        <v>1921</v>
      </c>
    </row>
    <row r="48" spans="1:3" ht="21" x14ac:dyDescent="0.35">
      <c r="A48" s="40">
        <f t="shared" si="1"/>
        <v>1</v>
      </c>
      <c r="B48" s="48" t="s">
        <v>62</v>
      </c>
      <c r="C48" s="40">
        <f>okt!K48</f>
        <v>7110</v>
      </c>
    </row>
    <row r="49" spans="1:3" ht="21" x14ac:dyDescent="0.35">
      <c r="A49" s="40">
        <f t="shared" si="1"/>
        <v>4</v>
      </c>
      <c r="B49" s="48" t="s">
        <v>64</v>
      </c>
      <c r="C49" s="40">
        <f>okt!K49</f>
        <v>5021</v>
      </c>
    </row>
    <row r="50" spans="1:3" ht="21" x14ac:dyDescent="0.35">
      <c r="A50" s="40">
        <f t="shared" si="1"/>
        <v>66</v>
      </c>
      <c r="B50" s="48" t="s">
        <v>51</v>
      </c>
      <c r="C50" s="40">
        <f>okt!K50</f>
        <v>0</v>
      </c>
    </row>
    <row r="51" spans="1:3" ht="21" x14ac:dyDescent="0.35">
      <c r="A51" s="40">
        <f t="shared" si="1"/>
        <v>61</v>
      </c>
      <c r="B51" s="48" t="s">
        <v>52</v>
      </c>
      <c r="C51" s="40">
        <f>okt!K51</f>
        <v>185</v>
      </c>
    </row>
    <row r="52" spans="1:3" ht="21" x14ac:dyDescent="0.35">
      <c r="A52" s="40">
        <f t="shared" si="1"/>
        <v>11</v>
      </c>
      <c r="B52" s="48" t="s">
        <v>53</v>
      </c>
      <c r="C52" s="40">
        <f>okt!K52</f>
        <v>3919</v>
      </c>
    </row>
    <row r="53" spans="1:3" ht="21" x14ac:dyDescent="0.35">
      <c r="A53" s="40">
        <f t="shared" si="1"/>
        <v>8</v>
      </c>
      <c r="B53" s="48" t="s">
        <v>54</v>
      </c>
      <c r="C53" s="40">
        <f>okt!K53</f>
        <v>4554</v>
      </c>
    </row>
    <row r="54" spans="1:3" ht="21" x14ac:dyDescent="0.35">
      <c r="A54" s="40">
        <f t="shared" si="1"/>
        <v>29</v>
      </c>
      <c r="B54" s="48" t="s">
        <v>68</v>
      </c>
      <c r="C54" s="40">
        <f>okt!K54</f>
        <v>2138</v>
      </c>
    </row>
    <row r="55" spans="1:3" ht="21" x14ac:dyDescent="0.35">
      <c r="A55" s="40">
        <f t="shared" si="1"/>
        <v>44</v>
      </c>
      <c r="B55" s="48" t="s">
        <v>55</v>
      </c>
      <c r="C55" s="40">
        <f>okt!K55</f>
        <v>1096</v>
      </c>
    </row>
    <row r="56" spans="1:3" ht="21" x14ac:dyDescent="0.35">
      <c r="A56" s="40">
        <f t="shared" si="1"/>
        <v>39</v>
      </c>
      <c r="B56" s="48" t="s">
        <v>74</v>
      </c>
      <c r="C56" s="40">
        <f>okt!K56</f>
        <v>1549</v>
      </c>
    </row>
    <row r="57" spans="1:3" ht="21" x14ac:dyDescent="0.35">
      <c r="A57" s="40">
        <f t="shared" si="1"/>
        <v>35</v>
      </c>
      <c r="B57" s="48" t="s">
        <v>71</v>
      </c>
      <c r="C57" s="40">
        <f>okt!K57</f>
        <v>1719</v>
      </c>
    </row>
    <row r="58" spans="1:3" ht="21" x14ac:dyDescent="0.35">
      <c r="A58" s="40">
        <f t="shared" si="1"/>
        <v>12</v>
      </c>
      <c r="B58" s="48" t="s">
        <v>56</v>
      </c>
      <c r="C58" s="40">
        <f>okt!K58</f>
        <v>3852</v>
      </c>
    </row>
    <row r="59" spans="1:3" ht="21" x14ac:dyDescent="0.35">
      <c r="A59" s="40">
        <f t="shared" si="1"/>
        <v>53</v>
      </c>
      <c r="B59" s="48" t="s">
        <v>76</v>
      </c>
      <c r="C59" s="40">
        <f>okt!K59</f>
        <v>626</v>
      </c>
    </row>
    <row r="60" spans="1:3" ht="21" x14ac:dyDescent="0.35">
      <c r="A60" s="40">
        <f t="shared" si="1"/>
        <v>50</v>
      </c>
      <c r="B60" s="48" t="s">
        <v>77</v>
      </c>
      <c r="C60" s="40">
        <f>okt!K60</f>
        <v>785</v>
      </c>
    </row>
    <row r="61" spans="1:3" ht="21" x14ac:dyDescent="0.35">
      <c r="A61" s="40">
        <f t="shared" si="1"/>
        <v>17</v>
      </c>
      <c r="B61" s="48" t="s">
        <v>57</v>
      </c>
      <c r="C61" s="40">
        <f>okt!K61</f>
        <v>3320</v>
      </c>
    </row>
    <row r="62" spans="1:3" ht="21" x14ac:dyDescent="0.35">
      <c r="A62" s="40">
        <f t="shared" si="1"/>
        <v>52</v>
      </c>
      <c r="B62" s="48" t="s">
        <v>84</v>
      </c>
      <c r="C62" s="40">
        <f>okt!K62</f>
        <v>652</v>
      </c>
    </row>
    <row r="63" spans="1:3" ht="21" x14ac:dyDescent="0.35">
      <c r="A63" s="40">
        <f t="shared" si="1"/>
        <v>62</v>
      </c>
      <c r="B63" s="48" t="s">
        <v>94</v>
      </c>
      <c r="C63" s="40">
        <f>okt!K63</f>
        <v>168</v>
      </c>
    </row>
    <row r="64" spans="1:3" ht="21" x14ac:dyDescent="0.35">
      <c r="A64" s="40">
        <f t="shared" si="1"/>
        <v>57</v>
      </c>
      <c r="B64" s="48" t="s">
        <v>91</v>
      </c>
      <c r="C64" s="40">
        <f>okt!K64</f>
        <v>344</v>
      </c>
    </row>
    <row r="65" spans="1:3" ht="21" x14ac:dyDescent="0.35">
      <c r="A65" s="40">
        <f t="shared" si="1"/>
        <v>42</v>
      </c>
      <c r="B65" s="48" t="s">
        <v>82</v>
      </c>
      <c r="C65" s="40">
        <f>okt!K65</f>
        <v>1328</v>
      </c>
    </row>
    <row r="66" spans="1:3" ht="21" x14ac:dyDescent="0.35">
      <c r="A66" s="40">
        <f t="shared" si="1"/>
        <v>5</v>
      </c>
      <c r="B66" s="48" t="s">
        <v>58</v>
      </c>
      <c r="C66" s="40">
        <f>okt!K66</f>
        <v>4746</v>
      </c>
    </row>
    <row r="67" spans="1:3" ht="21" x14ac:dyDescent="0.35">
      <c r="A67" s="40">
        <f t="shared" si="1"/>
        <v>48</v>
      </c>
      <c r="B67" s="48" t="s">
        <v>59</v>
      </c>
      <c r="C67" s="40">
        <f>okt!K67</f>
        <v>986</v>
      </c>
    </row>
    <row r="68" spans="1:3" ht="21" x14ac:dyDescent="0.35">
      <c r="A68" s="40">
        <f t="shared" si="1"/>
        <v>40</v>
      </c>
      <c r="B68" s="48" t="s">
        <v>78</v>
      </c>
      <c r="C68" s="40">
        <f>okt!K68</f>
        <v>1363</v>
      </c>
    </row>
    <row r="69" spans="1:3" ht="21" x14ac:dyDescent="0.35">
      <c r="A69" s="40">
        <f t="shared" si="1"/>
        <v>56</v>
      </c>
      <c r="B69" s="48" t="s">
        <v>60</v>
      </c>
      <c r="C69" s="40">
        <f>okt!K69</f>
        <v>391</v>
      </c>
    </row>
  </sheetData>
  <sheetProtection sheet="1" selectLockedCells="1" selectUnlockedCells="1"/>
  <sortState xmlns:xlrd2="http://schemas.microsoft.com/office/spreadsheetml/2017/richdata2" ref="A6:C12">
    <sortCondition ref="A6:A1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925F-549C-43FF-A028-A8185B74B70B}">
  <dimension ref="A1:C147"/>
  <sheetViews>
    <sheetView zoomScale="130" zoomScaleNormal="130" workbookViewId="0"/>
  </sheetViews>
  <sheetFormatPr defaultRowHeight="12.75" x14ac:dyDescent="0.2"/>
  <cols>
    <col min="1" max="1" width="7.7109375" customWidth="1"/>
    <col min="2" max="2" width="40.85546875" customWidth="1"/>
    <col min="3" max="3" width="20.85546875" customWidth="1"/>
  </cols>
  <sheetData>
    <row r="1" spans="1:3" ht="33" x14ac:dyDescent="0.45">
      <c r="A1" s="11" t="s">
        <v>8</v>
      </c>
    </row>
    <row r="2" spans="1:3" ht="33" x14ac:dyDescent="0.45">
      <c r="A2" s="11" t="s">
        <v>29</v>
      </c>
    </row>
    <row r="3" spans="1:3" ht="20.25" customHeight="1" x14ac:dyDescent="0.2"/>
    <row r="4" spans="1:3" s="10" customFormat="1" ht="20.25" x14ac:dyDescent="0.3">
      <c r="A4" s="40" cm="1">
        <f t="array" ref="A4:C69">_xlfn.SORTBY(Punten!A4:C69,Punten!C4:C69,-1)</f>
        <v>1</v>
      </c>
      <c r="B4" s="40" t="str">
        <v>Scalais Patrick</v>
      </c>
      <c r="C4" s="40">
        <v>71</v>
      </c>
    </row>
    <row r="5" spans="1:3" s="10" customFormat="1" ht="20.25" x14ac:dyDescent="0.3">
      <c r="A5" s="40">
        <v>2</v>
      </c>
      <c r="B5" s="40" t="str">
        <v>L'homme Alex</v>
      </c>
      <c r="C5" s="40">
        <v>69</v>
      </c>
    </row>
    <row r="6" spans="1:3" s="10" customFormat="1" ht="20.25" x14ac:dyDescent="0.3">
      <c r="A6" s="40">
        <v>3</v>
      </c>
      <c r="B6" s="40" t="str">
        <v>Schevenels Tony</v>
      </c>
      <c r="C6" s="40">
        <v>62</v>
      </c>
    </row>
    <row r="7" spans="1:3" s="10" customFormat="1" ht="20.25" x14ac:dyDescent="0.3">
      <c r="A7" s="40">
        <v>4</v>
      </c>
      <c r="B7" s="40" t="str">
        <v>Branckaute Guy</v>
      </c>
      <c r="C7" s="40">
        <v>59</v>
      </c>
    </row>
    <row r="8" spans="1:3" s="10" customFormat="1" ht="20.25" x14ac:dyDescent="0.3">
      <c r="A8" s="40">
        <v>4</v>
      </c>
      <c r="B8" s="40" t="str">
        <v>Van Roosendael Eddy</v>
      </c>
      <c r="C8" s="40">
        <v>59</v>
      </c>
    </row>
    <row r="9" spans="1:3" s="10" customFormat="1" ht="20.25" x14ac:dyDescent="0.3">
      <c r="A9" s="40">
        <v>6</v>
      </c>
      <c r="B9" s="40" t="str">
        <v>Denhaen Filip</v>
      </c>
      <c r="C9" s="40">
        <v>56</v>
      </c>
    </row>
    <row r="10" spans="1:3" s="10" customFormat="1" ht="20.25" x14ac:dyDescent="0.3">
      <c r="A10" s="40">
        <v>7</v>
      </c>
      <c r="B10" s="40" t="str">
        <v>Dunon Francis</v>
      </c>
      <c r="C10" s="40">
        <v>55</v>
      </c>
    </row>
    <row r="11" spans="1:3" s="10" customFormat="1" ht="20.25" x14ac:dyDescent="0.3">
      <c r="A11" s="40">
        <v>8</v>
      </c>
      <c r="B11" s="40" t="str">
        <v>Boyen Patrick</v>
      </c>
      <c r="C11" s="40">
        <v>52</v>
      </c>
    </row>
    <row r="12" spans="1:3" s="10" customFormat="1" ht="20.25" x14ac:dyDescent="0.3">
      <c r="A12" s="40">
        <v>8</v>
      </c>
      <c r="B12" s="40" t="str">
        <v>Tilkens Romain</v>
      </c>
      <c r="C12" s="40">
        <v>52</v>
      </c>
    </row>
    <row r="13" spans="1:3" s="10" customFormat="1" ht="20.25" x14ac:dyDescent="0.3">
      <c r="A13" s="40">
        <v>10</v>
      </c>
      <c r="B13" s="40" t="str">
        <v>Steenwinckels Jean</v>
      </c>
      <c r="C13" s="40">
        <v>50</v>
      </c>
    </row>
    <row r="14" spans="1:3" s="10" customFormat="1" ht="20.25" x14ac:dyDescent="0.3">
      <c r="A14" s="40">
        <v>11</v>
      </c>
      <c r="B14" s="40" t="str">
        <v>Janssens Patrick</v>
      </c>
      <c r="C14" s="40">
        <v>49</v>
      </c>
    </row>
    <row r="15" spans="1:3" s="10" customFormat="1" ht="20.25" x14ac:dyDescent="0.3">
      <c r="A15" s="40">
        <v>11</v>
      </c>
      <c r="B15" s="40" t="str">
        <v>Mievis Walter</v>
      </c>
      <c r="C15" s="40">
        <v>49</v>
      </c>
    </row>
    <row r="16" spans="1:3" s="10" customFormat="1" ht="20.25" x14ac:dyDescent="0.3">
      <c r="A16" s="40">
        <v>13</v>
      </c>
      <c r="B16" s="40" t="str">
        <v>Thirion Marc</v>
      </c>
      <c r="C16" s="40">
        <v>48</v>
      </c>
    </row>
    <row r="17" spans="1:3" s="10" customFormat="1" ht="20.25" x14ac:dyDescent="0.3">
      <c r="A17" s="40">
        <v>14</v>
      </c>
      <c r="B17" s="40" t="str">
        <v>Logist Didier</v>
      </c>
      <c r="C17" s="40">
        <v>47</v>
      </c>
    </row>
    <row r="18" spans="1:3" s="10" customFormat="1" ht="20.25" x14ac:dyDescent="0.3">
      <c r="A18" s="40">
        <v>15</v>
      </c>
      <c r="B18" s="40" t="str">
        <v>Muls Dominique</v>
      </c>
      <c r="C18" s="40">
        <v>44</v>
      </c>
    </row>
    <row r="19" spans="1:3" s="10" customFormat="1" ht="20.25" x14ac:dyDescent="0.3">
      <c r="A19" s="40">
        <v>16</v>
      </c>
      <c r="B19" s="40" t="str">
        <v>Somers Marc</v>
      </c>
      <c r="C19" s="40">
        <v>41</v>
      </c>
    </row>
    <row r="20" spans="1:3" s="10" customFormat="1" ht="20.25" x14ac:dyDescent="0.3">
      <c r="A20" s="40">
        <v>17</v>
      </c>
      <c r="B20" s="40" t="str">
        <v>Brien Jean-Louis</v>
      </c>
      <c r="C20" s="40">
        <v>40</v>
      </c>
    </row>
    <row r="21" spans="1:3" s="10" customFormat="1" ht="20.25" x14ac:dyDescent="0.3">
      <c r="A21" s="40">
        <v>18</v>
      </c>
      <c r="B21" s="40" t="str">
        <v>Dulier Maurice</v>
      </c>
      <c r="C21" s="40">
        <v>37</v>
      </c>
    </row>
    <row r="22" spans="1:3" s="10" customFormat="1" ht="20.25" x14ac:dyDescent="0.3">
      <c r="A22" s="40">
        <v>18</v>
      </c>
      <c r="B22" s="40" t="str">
        <v>Guilliams André</v>
      </c>
      <c r="C22" s="40">
        <v>37</v>
      </c>
    </row>
    <row r="23" spans="1:3" s="10" customFormat="1" ht="20.25" x14ac:dyDescent="0.3">
      <c r="A23" s="40">
        <v>20</v>
      </c>
      <c r="B23" s="40" t="str">
        <v>Kempeneers Hans</v>
      </c>
      <c r="C23" s="40">
        <v>36</v>
      </c>
    </row>
    <row r="24" spans="1:3" s="10" customFormat="1" ht="20.25" x14ac:dyDescent="0.3">
      <c r="A24" s="40">
        <v>21</v>
      </c>
      <c r="B24" s="40" t="str">
        <v>Boyen Alain</v>
      </c>
      <c r="C24" s="40">
        <v>35</v>
      </c>
    </row>
    <row r="25" spans="1:3" s="10" customFormat="1" ht="20.25" x14ac:dyDescent="0.3">
      <c r="A25" s="40">
        <v>22</v>
      </c>
      <c r="B25" s="40" t="str">
        <v>Dewaelheyns Philippe</v>
      </c>
      <c r="C25" s="40">
        <v>33</v>
      </c>
    </row>
    <row r="26" spans="1:3" s="10" customFormat="1" ht="20.25" x14ac:dyDescent="0.3">
      <c r="A26" s="40">
        <v>22</v>
      </c>
      <c r="B26" s="40" t="str">
        <v>Loyaerts Patrick</v>
      </c>
      <c r="C26" s="40">
        <v>33</v>
      </c>
    </row>
    <row r="27" spans="1:3" s="10" customFormat="1" ht="20.25" x14ac:dyDescent="0.3">
      <c r="A27" s="40">
        <v>22</v>
      </c>
      <c r="B27" s="40" t="str">
        <v>Loyaerts Vital</v>
      </c>
      <c r="C27" s="40">
        <v>33</v>
      </c>
    </row>
    <row r="28" spans="1:3" s="10" customFormat="1" ht="20.25" x14ac:dyDescent="0.3">
      <c r="A28" s="40">
        <v>22</v>
      </c>
      <c r="B28" s="40" t="str">
        <v>Masi Pascal</v>
      </c>
      <c r="C28" s="40">
        <v>33</v>
      </c>
    </row>
    <row r="29" spans="1:3" s="10" customFormat="1" ht="20.25" x14ac:dyDescent="0.3">
      <c r="A29" s="40">
        <v>26</v>
      </c>
      <c r="B29" s="40" t="str">
        <v>Hombroukx Paul</v>
      </c>
      <c r="C29" s="40">
        <v>32</v>
      </c>
    </row>
    <row r="30" spans="1:3" s="10" customFormat="1" ht="20.25" x14ac:dyDescent="0.3">
      <c r="A30" s="40">
        <v>27</v>
      </c>
      <c r="B30" s="40" t="str">
        <v>Bolling Emile</v>
      </c>
      <c r="C30" s="40">
        <v>29</v>
      </c>
    </row>
    <row r="31" spans="1:3" s="10" customFormat="1" ht="20.25" x14ac:dyDescent="0.3">
      <c r="A31" s="40">
        <v>27</v>
      </c>
      <c r="B31" s="40" t="str">
        <v>Cans Patrick</v>
      </c>
      <c r="C31" s="40">
        <v>29</v>
      </c>
    </row>
    <row r="32" spans="1:3" s="10" customFormat="1" ht="20.25" x14ac:dyDescent="0.3">
      <c r="A32" s="40">
        <v>29</v>
      </c>
      <c r="B32" s="40" t="str">
        <v>Fets Andre</v>
      </c>
      <c r="C32" s="40">
        <v>28</v>
      </c>
    </row>
    <row r="33" spans="1:3" s="10" customFormat="1" ht="20.25" x14ac:dyDescent="0.3">
      <c r="A33" s="40">
        <v>30</v>
      </c>
      <c r="B33" s="40" t="str">
        <v>Mombears Guido</v>
      </c>
      <c r="C33" s="40">
        <v>27</v>
      </c>
    </row>
    <row r="34" spans="1:3" s="10" customFormat="1" ht="20.25" x14ac:dyDescent="0.3">
      <c r="A34" s="40">
        <v>31</v>
      </c>
      <c r="B34" s="40" t="str">
        <v>Lox Peter</v>
      </c>
      <c r="C34" s="40">
        <v>25</v>
      </c>
    </row>
    <row r="35" spans="1:3" s="10" customFormat="1" ht="20.25" x14ac:dyDescent="0.3">
      <c r="A35" s="40">
        <v>32</v>
      </c>
      <c r="B35" s="40" t="str">
        <v>Stijnen Eric</v>
      </c>
      <c r="C35" s="40">
        <v>24</v>
      </c>
    </row>
    <row r="36" spans="1:3" s="10" customFormat="1" ht="20.25" x14ac:dyDescent="0.3">
      <c r="A36" s="40">
        <v>33</v>
      </c>
      <c r="B36" s="40" t="str">
        <v>Holsbeek Tim</v>
      </c>
      <c r="C36" s="40">
        <v>22</v>
      </c>
    </row>
    <row r="37" spans="1:3" s="10" customFormat="1" ht="20.25" x14ac:dyDescent="0.3">
      <c r="A37" s="40">
        <v>33</v>
      </c>
      <c r="B37" s="40" t="str">
        <v>Nijs Luc</v>
      </c>
      <c r="C37" s="40">
        <v>22</v>
      </c>
    </row>
    <row r="38" spans="1:3" s="10" customFormat="1" ht="20.25" x14ac:dyDescent="0.3">
      <c r="A38" s="40">
        <v>33</v>
      </c>
      <c r="B38" s="40" t="str">
        <v>Roosen Bart</v>
      </c>
      <c r="C38" s="40">
        <v>22</v>
      </c>
    </row>
    <row r="39" spans="1:3" s="10" customFormat="1" ht="20.25" x14ac:dyDescent="0.3">
      <c r="A39" s="40">
        <v>36</v>
      </c>
      <c r="B39" s="40" t="str">
        <v>Ivens Desire</v>
      </c>
      <c r="C39" s="40">
        <v>21</v>
      </c>
    </row>
    <row r="40" spans="1:3" s="10" customFormat="1" ht="20.25" x14ac:dyDescent="0.3">
      <c r="A40" s="40">
        <v>36</v>
      </c>
      <c r="B40" s="40" t="str">
        <v>Vrancken Sylvain</v>
      </c>
      <c r="C40" s="40">
        <v>21</v>
      </c>
    </row>
    <row r="41" spans="1:3" s="10" customFormat="1" ht="20.25" x14ac:dyDescent="0.3">
      <c r="A41" s="40">
        <v>38</v>
      </c>
      <c r="B41" s="40" t="str">
        <v>Thijs Koen</v>
      </c>
      <c r="C41" s="40">
        <v>20</v>
      </c>
    </row>
    <row r="42" spans="1:3" s="10" customFormat="1" ht="20.25" x14ac:dyDescent="0.3">
      <c r="A42" s="40">
        <v>39</v>
      </c>
      <c r="B42" s="40" t="str">
        <v>Thijs Pieter</v>
      </c>
      <c r="C42" s="40">
        <v>19</v>
      </c>
    </row>
    <row r="43" spans="1:3" s="10" customFormat="1" ht="20.25" x14ac:dyDescent="0.3">
      <c r="A43" s="40">
        <v>40</v>
      </c>
      <c r="B43" s="40" t="str">
        <v>Cresens Eddy</v>
      </c>
      <c r="C43" s="40">
        <v>18</v>
      </c>
    </row>
    <row r="44" spans="1:3" s="10" customFormat="1" ht="20.25" x14ac:dyDescent="0.3">
      <c r="A44" s="40">
        <v>40</v>
      </c>
      <c r="B44" s="40" t="str">
        <v>Hendrickx Kevin</v>
      </c>
      <c r="C44" s="40">
        <v>18</v>
      </c>
    </row>
    <row r="45" spans="1:3" s="10" customFormat="1" ht="20.25" x14ac:dyDescent="0.3">
      <c r="A45" s="40">
        <v>42</v>
      </c>
      <c r="B45" s="40" t="str">
        <v>Van Hoof Bianca</v>
      </c>
      <c r="C45" s="40">
        <v>16</v>
      </c>
    </row>
    <row r="46" spans="1:3" s="10" customFormat="1" ht="20.25" x14ac:dyDescent="0.3">
      <c r="A46" s="40">
        <v>43</v>
      </c>
      <c r="B46" s="40" t="str">
        <v>Hodin Daniël</v>
      </c>
      <c r="C46" s="40">
        <v>15</v>
      </c>
    </row>
    <row r="47" spans="1:3" s="10" customFormat="1" ht="20.25" x14ac:dyDescent="0.3">
      <c r="A47" s="40">
        <v>43</v>
      </c>
      <c r="B47" s="40" t="str">
        <v>Raickman Guy</v>
      </c>
      <c r="C47" s="40">
        <v>15</v>
      </c>
    </row>
    <row r="48" spans="1:3" s="10" customFormat="1" ht="20.25" x14ac:dyDescent="0.3">
      <c r="A48" s="40">
        <v>45</v>
      </c>
      <c r="B48" s="40" t="str">
        <v>Reynaerts Stijn</v>
      </c>
      <c r="C48" s="40">
        <v>14</v>
      </c>
    </row>
    <row r="49" spans="1:3" s="10" customFormat="1" ht="20.25" x14ac:dyDescent="0.3">
      <c r="A49" s="40">
        <v>46</v>
      </c>
      <c r="B49" s="40" t="str">
        <v>Vanbekbergen Frans</v>
      </c>
      <c r="C49" s="40">
        <v>13</v>
      </c>
    </row>
    <row r="50" spans="1:3" s="10" customFormat="1" ht="20.25" x14ac:dyDescent="0.3">
      <c r="A50" s="40">
        <v>47</v>
      </c>
      <c r="B50" s="40" t="str">
        <v>De Coster Stijn</v>
      </c>
      <c r="C50" s="40">
        <v>11</v>
      </c>
    </row>
    <row r="51" spans="1:3" s="10" customFormat="1" ht="20.25" x14ac:dyDescent="0.3">
      <c r="A51" s="40">
        <v>47</v>
      </c>
      <c r="B51" s="40" t="str">
        <v>De Wilde Alain</v>
      </c>
      <c r="C51" s="40">
        <v>11</v>
      </c>
    </row>
    <row r="52" spans="1:3" s="10" customFormat="1" ht="20.25" x14ac:dyDescent="0.3">
      <c r="A52" s="40">
        <v>47</v>
      </c>
      <c r="B52" s="40" t="str">
        <v>De Schampheleire Luc</v>
      </c>
      <c r="C52" s="40">
        <v>11</v>
      </c>
    </row>
    <row r="53" spans="1:3" s="10" customFormat="1" ht="20.25" x14ac:dyDescent="0.3">
      <c r="A53" s="40">
        <v>47</v>
      </c>
      <c r="B53" s="40" t="str">
        <v>Tembuyser Hugo</v>
      </c>
      <c r="C53" s="40">
        <v>11</v>
      </c>
    </row>
    <row r="54" spans="1:3" s="10" customFormat="1" ht="20.25" x14ac:dyDescent="0.3">
      <c r="A54" s="40">
        <v>47</v>
      </c>
      <c r="B54" s="40" t="str">
        <v>Tilkens Gert-Jan</v>
      </c>
      <c r="C54" s="40">
        <v>11</v>
      </c>
    </row>
    <row r="55" spans="1:3" s="10" customFormat="1" ht="20.25" x14ac:dyDescent="0.3">
      <c r="A55" s="40">
        <v>52</v>
      </c>
      <c r="B55" s="40" t="str">
        <v>Tuts Frans</v>
      </c>
      <c r="C55" s="40">
        <v>10</v>
      </c>
    </row>
    <row r="56" spans="1:3" s="10" customFormat="1" ht="20.25" x14ac:dyDescent="0.3">
      <c r="A56" s="40">
        <v>53</v>
      </c>
      <c r="B56" s="40" t="str">
        <v>Tilkens Alain</v>
      </c>
      <c r="C56" s="40">
        <v>9</v>
      </c>
    </row>
    <row r="57" spans="1:3" s="10" customFormat="1" ht="20.25" x14ac:dyDescent="0.3">
      <c r="A57" s="40">
        <v>54</v>
      </c>
      <c r="B57" s="40" t="str">
        <v>Billen Bart</v>
      </c>
      <c r="C57" s="40">
        <v>8</v>
      </c>
    </row>
    <row r="58" spans="1:3" s="10" customFormat="1" ht="20.25" x14ac:dyDescent="0.3">
      <c r="A58" s="40">
        <v>55</v>
      </c>
      <c r="B58" s="40" t="str">
        <v>Ulens Benny</v>
      </c>
      <c r="C58" s="40">
        <v>6</v>
      </c>
    </row>
    <row r="59" spans="1:3" s="10" customFormat="1" ht="20.25" x14ac:dyDescent="0.3">
      <c r="A59" s="70">
        <v>56</v>
      </c>
      <c r="B59" s="40" t="str">
        <v>Antioco Gregory</v>
      </c>
      <c r="C59" s="70">
        <v>4</v>
      </c>
    </row>
    <row r="60" spans="1:3" s="10" customFormat="1" ht="20.25" x14ac:dyDescent="0.3">
      <c r="A60" s="40">
        <v>56</v>
      </c>
      <c r="B60" s="40" t="str">
        <v>Goos Vasco</v>
      </c>
      <c r="C60" s="40">
        <v>4</v>
      </c>
    </row>
    <row r="61" spans="1:3" s="10" customFormat="1" ht="20.25" x14ac:dyDescent="0.3">
      <c r="A61" s="40">
        <v>56</v>
      </c>
      <c r="B61" s="40" t="str">
        <v>Lemmens Raf</v>
      </c>
      <c r="C61" s="40">
        <v>4</v>
      </c>
    </row>
    <row r="62" spans="1:3" s="10" customFormat="1" ht="20.25" x14ac:dyDescent="0.3">
      <c r="A62" s="40">
        <v>56</v>
      </c>
      <c r="B62" s="40" t="str">
        <v>Winnen Geert</v>
      </c>
      <c r="C62" s="40">
        <v>4</v>
      </c>
    </row>
    <row r="63" spans="1:3" s="10" customFormat="1" ht="20.25" x14ac:dyDescent="0.3">
      <c r="A63" s="40">
        <v>60</v>
      </c>
      <c r="B63" s="40" t="str">
        <v>Bronckart Philip</v>
      </c>
      <c r="C63" s="40">
        <v>3</v>
      </c>
    </row>
    <row r="64" spans="1:3" s="10" customFormat="1" ht="20.25" x14ac:dyDescent="0.3">
      <c r="A64" s="40">
        <v>61</v>
      </c>
      <c r="B64" s="40" t="str">
        <v>Draelants Jeroen</v>
      </c>
      <c r="C64" s="40">
        <v>2</v>
      </c>
    </row>
    <row r="65" spans="1:3" s="10" customFormat="1" ht="20.25" x14ac:dyDescent="0.3">
      <c r="A65" s="40">
        <v>61</v>
      </c>
      <c r="B65" s="40" t="str">
        <v>Simons Marc</v>
      </c>
      <c r="C65" s="40">
        <v>2</v>
      </c>
    </row>
    <row r="66" spans="1:3" s="10" customFormat="1" ht="20.25" x14ac:dyDescent="0.3">
      <c r="A66" s="40">
        <v>61</v>
      </c>
      <c r="B66" s="40" t="str">
        <v>Tuts José</v>
      </c>
      <c r="C66" s="40">
        <v>2</v>
      </c>
    </row>
    <row r="67" spans="1:3" s="10" customFormat="1" ht="20.25" x14ac:dyDescent="0.3">
      <c r="A67" s="40">
        <v>64</v>
      </c>
      <c r="B67" s="40" t="str">
        <v>Maleux Daniel</v>
      </c>
      <c r="C67" s="40">
        <v>1</v>
      </c>
    </row>
    <row r="68" spans="1:3" s="10" customFormat="1" ht="20.25" x14ac:dyDescent="0.3">
      <c r="A68" s="40">
        <v>64</v>
      </c>
      <c r="B68" s="40" t="str">
        <v>Mathieu Jos</v>
      </c>
      <c r="C68" s="40">
        <v>1</v>
      </c>
    </row>
    <row r="69" spans="1:3" s="10" customFormat="1" ht="20.25" x14ac:dyDescent="0.3">
      <c r="A69" s="40">
        <v>66</v>
      </c>
      <c r="B69" s="40" t="str">
        <v>Simons Joseph</v>
      </c>
      <c r="C69" s="40">
        <v>0</v>
      </c>
    </row>
    <row r="70" spans="1:3" s="10" customFormat="1" ht="20.25" x14ac:dyDescent="0.3"/>
    <row r="71" spans="1:3" s="10" customFormat="1" ht="20.25" x14ac:dyDescent="0.3"/>
    <row r="72" spans="1:3" s="10" customFormat="1" ht="20.25" x14ac:dyDescent="0.3"/>
    <row r="73" spans="1:3" s="10" customFormat="1" ht="20.25" x14ac:dyDescent="0.3"/>
    <row r="74" spans="1:3" s="10" customFormat="1" ht="20.25" x14ac:dyDescent="0.3"/>
    <row r="75" spans="1:3" s="10" customFormat="1" ht="20.25" x14ac:dyDescent="0.3"/>
    <row r="76" spans="1:3" s="10" customFormat="1" ht="20.25" x14ac:dyDescent="0.3"/>
    <row r="77" spans="1:3" s="10" customFormat="1" ht="20.25" x14ac:dyDescent="0.3"/>
    <row r="78" spans="1:3" s="10" customFormat="1" ht="20.25" x14ac:dyDescent="0.3"/>
    <row r="79" spans="1:3" s="10" customFormat="1" ht="20.25" x14ac:dyDescent="0.3"/>
    <row r="80" spans="1:3" s="10" customFormat="1" ht="20.25" x14ac:dyDescent="0.3"/>
    <row r="81" s="10" customFormat="1" ht="20.25" x14ac:dyDescent="0.3"/>
    <row r="82" s="10" customFormat="1" ht="20.25" x14ac:dyDescent="0.3"/>
    <row r="83" s="10" customFormat="1" ht="20.25" x14ac:dyDescent="0.3"/>
    <row r="84" s="10" customFormat="1" ht="20.25" x14ac:dyDescent="0.3"/>
    <row r="85" s="10" customFormat="1" ht="20.25" x14ac:dyDescent="0.3"/>
    <row r="86" s="10" customFormat="1" ht="20.25" x14ac:dyDescent="0.3"/>
    <row r="87" s="10" customFormat="1" ht="20.25" x14ac:dyDescent="0.3"/>
    <row r="88" s="10" customFormat="1" ht="20.25" x14ac:dyDescent="0.3"/>
    <row r="89" s="10" customFormat="1" ht="20.25" x14ac:dyDescent="0.3"/>
    <row r="90" s="10" customFormat="1" ht="20.25" x14ac:dyDescent="0.3"/>
    <row r="91" s="10" customFormat="1" ht="20.25" x14ac:dyDescent="0.3"/>
    <row r="92" s="10" customFormat="1" ht="20.25" x14ac:dyDescent="0.3"/>
    <row r="93" s="10" customFormat="1" ht="20.25" x14ac:dyDescent="0.3"/>
    <row r="94" s="10" customFormat="1" ht="20.25" x14ac:dyDescent="0.3"/>
    <row r="95" s="10" customFormat="1" ht="20.25" x14ac:dyDescent="0.3"/>
    <row r="96" s="10" customFormat="1" ht="20.25" x14ac:dyDescent="0.3"/>
    <row r="97" spans="2:2" s="10" customFormat="1" ht="20.25" x14ac:dyDescent="0.3"/>
    <row r="98" spans="2:2" s="10" customFormat="1" ht="20.25" x14ac:dyDescent="0.3"/>
    <row r="99" spans="2:2" s="10" customFormat="1" ht="20.25" x14ac:dyDescent="0.3"/>
    <row r="100" spans="2:2" s="10" customFormat="1" ht="20.25" x14ac:dyDescent="0.3"/>
    <row r="101" spans="2:2" s="10" customFormat="1" ht="20.25" x14ac:dyDescent="0.3">
      <c r="B101" s="53"/>
    </row>
    <row r="102" spans="2:2" s="10" customFormat="1" ht="20.25" x14ac:dyDescent="0.3"/>
    <row r="103" spans="2:2" s="10" customFormat="1" ht="20.25" x14ac:dyDescent="0.3"/>
    <row r="104" spans="2:2" s="10" customFormat="1" ht="20.25" x14ac:dyDescent="0.3"/>
    <row r="105" spans="2:2" s="10" customFormat="1" ht="20.25" x14ac:dyDescent="0.3"/>
    <row r="106" spans="2:2" s="10" customFormat="1" ht="20.25" x14ac:dyDescent="0.3"/>
    <row r="107" spans="2:2" s="10" customFormat="1" ht="20.25" x14ac:dyDescent="0.3"/>
    <row r="108" spans="2:2" s="10" customFormat="1" ht="20.25" x14ac:dyDescent="0.3"/>
    <row r="109" spans="2:2" s="10" customFormat="1" ht="20.25" x14ac:dyDescent="0.3"/>
    <row r="110" spans="2:2" s="10" customFormat="1" ht="20.25" x14ac:dyDescent="0.3"/>
    <row r="111" spans="2:2" s="10" customFormat="1" ht="20.25" x14ac:dyDescent="0.3"/>
    <row r="112" spans="2:2" s="10" customFormat="1" ht="20.25" x14ac:dyDescent="0.3"/>
    <row r="113" s="10" customFormat="1" ht="20.25" x14ac:dyDescent="0.3"/>
    <row r="114" s="10" customFormat="1" ht="20.25" x14ac:dyDescent="0.3"/>
    <row r="115" s="10" customFormat="1" ht="20.25" x14ac:dyDescent="0.3"/>
    <row r="116" s="10" customFormat="1" ht="20.25" x14ac:dyDescent="0.3"/>
    <row r="117" s="10" customFormat="1" ht="20.25" x14ac:dyDescent="0.3"/>
    <row r="118" s="10" customFormat="1" ht="20.25" x14ac:dyDescent="0.3"/>
    <row r="119" s="10" customFormat="1" ht="20.25" x14ac:dyDescent="0.3"/>
    <row r="120" s="10" customFormat="1" ht="20.25" x14ac:dyDescent="0.3"/>
    <row r="121" s="10" customFormat="1" ht="20.25" x14ac:dyDescent="0.3"/>
    <row r="122" s="10" customFormat="1" ht="20.25" x14ac:dyDescent="0.3"/>
    <row r="123" s="10" customFormat="1" ht="20.25" x14ac:dyDescent="0.3"/>
    <row r="124" s="10" customFormat="1" ht="20.25" x14ac:dyDescent="0.3"/>
    <row r="125" s="10" customFormat="1" ht="20.25" x14ac:dyDescent="0.3"/>
    <row r="126" s="10" customFormat="1" ht="20.25" x14ac:dyDescent="0.3"/>
    <row r="127" s="10" customFormat="1" ht="20.25" x14ac:dyDescent="0.3"/>
    <row r="128" s="10" customFormat="1" ht="20.25" x14ac:dyDescent="0.3"/>
    <row r="129" s="10" customFormat="1" ht="20.25" x14ac:dyDescent="0.3"/>
    <row r="130" s="10" customFormat="1" ht="20.25" x14ac:dyDescent="0.3"/>
    <row r="131" s="10" customFormat="1" ht="20.25" x14ac:dyDescent="0.3"/>
    <row r="132" s="10" customFormat="1" ht="20.25" x14ac:dyDescent="0.3"/>
    <row r="133" s="10" customFormat="1" ht="20.25" x14ac:dyDescent="0.3"/>
    <row r="134" s="10" customFormat="1" ht="20.25" x14ac:dyDescent="0.3"/>
    <row r="135" s="10" customFormat="1" ht="20.25" x14ac:dyDescent="0.3"/>
    <row r="136" s="10" customFormat="1" ht="20.25" x14ac:dyDescent="0.3"/>
    <row r="137" s="10" customFormat="1" ht="20.25" x14ac:dyDescent="0.3"/>
    <row r="138" s="10" customFormat="1" ht="20.25" x14ac:dyDescent="0.3"/>
    <row r="139" s="10" customFormat="1" ht="20.25" x14ac:dyDescent="0.3"/>
    <row r="140" s="10" customFormat="1" ht="20.25" x14ac:dyDescent="0.3"/>
    <row r="141" s="10" customFormat="1" ht="20.25" x14ac:dyDescent="0.3"/>
    <row r="142" s="10" customFormat="1" ht="20.25" x14ac:dyDescent="0.3"/>
    <row r="143" s="10" customFormat="1" ht="20.25" x14ac:dyDescent="0.3"/>
    <row r="144" s="10" customFormat="1" ht="20.25" x14ac:dyDescent="0.3"/>
    <row r="145" s="10" customFormat="1" ht="20.25" x14ac:dyDescent="0.3"/>
    <row r="146" s="10" customFormat="1" ht="20.25" x14ac:dyDescent="0.3"/>
    <row r="147" s="10" customFormat="1" ht="20.25" x14ac:dyDescent="0.3"/>
  </sheetData>
  <sheetProtection sheet="1" selectLockedCells="1" selectUnlockedCells="1"/>
  <pageMargins left="0.7" right="0.7" top="0.75" bottom="0.75" header="0.3" footer="0.3"/>
  <pageSetup firstPageNumber="0" fitToWidth="0" fitToHeight="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7C59-E2EE-4B4D-AE9D-8958074FEAE9}">
  <dimension ref="A1:E69"/>
  <sheetViews>
    <sheetView tabSelected="1" zoomScale="130" zoomScaleNormal="130" workbookViewId="0"/>
  </sheetViews>
  <sheetFormatPr defaultRowHeight="20.25" x14ac:dyDescent="0.3"/>
  <cols>
    <col min="1" max="1" width="7.7109375" style="10" customWidth="1"/>
    <col min="2" max="2" width="40.7109375" style="10" customWidth="1"/>
    <col min="3" max="3" width="20.7109375" style="10" customWidth="1"/>
    <col min="5" max="5" width="11.85546875" bestFit="1" customWidth="1"/>
  </cols>
  <sheetData>
    <row r="1" spans="1:5" ht="33" x14ac:dyDescent="0.45">
      <c r="A1" s="11" t="s">
        <v>8</v>
      </c>
      <c r="B1"/>
      <c r="C1"/>
    </row>
    <row r="2" spans="1:5" ht="33" x14ac:dyDescent="0.45">
      <c r="A2" s="11" t="s">
        <v>30</v>
      </c>
      <c r="B2"/>
      <c r="C2"/>
    </row>
    <row r="3" spans="1:5" x14ac:dyDescent="0.3">
      <c r="E3" s="103" t="s">
        <v>98</v>
      </c>
    </row>
    <row r="4" spans="1:5" x14ac:dyDescent="0.3">
      <c r="A4" s="40" cm="1">
        <f t="array" ref="A4:C69">_xlfn.SORTBY(KM!A4:C69,KM!C4:C69,-1)</f>
        <v>1</v>
      </c>
      <c r="B4" s="40" t="str">
        <v>Scalais Patrick</v>
      </c>
      <c r="C4" s="40">
        <v>7110</v>
      </c>
      <c r="E4" s="102">
        <f>SUM(C4:C69)</f>
        <v>143151</v>
      </c>
    </row>
    <row r="5" spans="1:5" x14ac:dyDescent="0.3">
      <c r="A5" s="40">
        <v>2</v>
      </c>
      <c r="B5" s="40" t="str">
        <v>L'homme Alex</v>
      </c>
      <c r="C5" s="40">
        <v>5517</v>
      </c>
    </row>
    <row r="6" spans="1:5" x14ac:dyDescent="0.3">
      <c r="A6" s="40">
        <v>3</v>
      </c>
      <c r="B6" s="40" t="str">
        <v>Denhaen Filip</v>
      </c>
      <c r="C6" s="40">
        <v>5369</v>
      </c>
    </row>
    <row r="7" spans="1:5" x14ac:dyDescent="0.3">
      <c r="A7" s="40">
        <v>4</v>
      </c>
      <c r="B7" s="40" t="str">
        <v>Schevenels Tony</v>
      </c>
      <c r="C7" s="40">
        <v>5021</v>
      </c>
    </row>
    <row r="8" spans="1:5" x14ac:dyDescent="0.3">
      <c r="A8" s="40">
        <v>5</v>
      </c>
      <c r="B8" s="40" t="str">
        <v>Van Roosendael Eddy</v>
      </c>
      <c r="C8" s="40">
        <v>4746</v>
      </c>
    </row>
    <row r="9" spans="1:5" x14ac:dyDescent="0.3">
      <c r="A9" s="40">
        <v>6</v>
      </c>
      <c r="B9" s="40" t="str">
        <v>Branckaute Guy</v>
      </c>
      <c r="C9" s="40">
        <v>4717</v>
      </c>
    </row>
    <row r="10" spans="1:5" x14ac:dyDescent="0.3">
      <c r="A10" s="40">
        <v>7</v>
      </c>
      <c r="B10" s="40" t="str">
        <v>Boyen Patrick</v>
      </c>
      <c r="C10" s="40">
        <v>4601</v>
      </c>
    </row>
    <row r="11" spans="1:5" x14ac:dyDescent="0.3">
      <c r="A11" s="40">
        <v>8</v>
      </c>
      <c r="B11" s="40" t="str">
        <v>Steenwinckels Jean</v>
      </c>
      <c r="C11" s="40">
        <v>4554</v>
      </c>
    </row>
    <row r="12" spans="1:5" x14ac:dyDescent="0.3">
      <c r="A12" s="40">
        <v>9</v>
      </c>
      <c r="B12" s="40" t="str">
        <v>Dunon Francis</v>
      </c>
      <c r="C12" s="40">
        <v>4461</v>
      </c>
    </row>
    <row r="13" spans="1:5" x14ac:dyDescent="0.3">
      <c r="A13" s="40">
        <v>10</v>
      </c>
      <c r="B13" s="40" t="str">
        <v>Mievis Walter</v>
      </c>
      <c r="C13" s="40">
        <v>4033</v>
      </c>
    </row>
    <row r="14" spans="1:5" x14ac:dyDescent="0.3">
      <c r="A14" s="40">
        <v>11</v>
      </c>
      <c r="B14" s="40" t="str">
        <v>Somers Marc</v>
      </c>
      <c r="C14" s="40">
        <v>3919</v>
      </c>
    </row>
    <row r="15" spans="1:5" x14ac:dyDescent="0.3">
      <c r="A15" s="40">
        <v>12</v>
      </c>
      <c r="B15" s="40" t="str">
        <v>Thirion Marc</v>
      </c>
      <c r="C15" s="40">
        <v>3852</v>
      </c>
    </row>
    <row r="16" spans="1:5" x14ac:dyDescent="0.3">
      <c r="A16" s="40">
        <v>13</v>
      </c>
      <c r="B16" s="40" t="str">
        <v>Logist Didier</v>
      </c>
      <c r="C16" s="40">
        <v>3732</v>
      </c>
    </row>
    <row r="17" spans="1:3" x14ac:dyDescent="0.3">
      <c r="A17" s="40">
        <v>14</v>
      </c>
      <c r="B17" s="40" t="str">
        <v>Muls Dominique</v>
      </c>
      <c r="C17" s="40">
        <v>3573</v>
      </c>
    </row>
    <row r="18" spans="1:3" x14ac:dyDescent="0.3">
      <c r="A18" s="40">
        <v>15</v>
      </c>
      <c r="B18" s="40" t="str">
        <v>Janssens Patrick</v>
      </c>
      <c r="C18" s="40">
        <v>3390</v>
      </c>
    </row>
    <row r="19" spans="1:3" x14ac:dyDescent="0.3">
      <c r="A19" s="40">
        <v>16</v>
      </c>
      <c r="B19" s="40" t="str">
        <v>Brien Jean-Louis</v>
      </c>
      <c r="C19" s="40">
        <v>3337</v>
      </c>
    </row>
    <row r="20" spans="1:3" x14ac:dyDescent="0.3">
      <c r="A20" s="40">
        <v>17</v>
      </c>
      <c r="B20" s="40" t="str">
        <v>Tilkens Romain</v>
      </c>
      <c r="C20" s="40">
        <v>3320</v>
      </c>
    </row>
    <row r="21" spans="1:3" x14ac:dyDescent="0.3">
      <c r="A21" s="40">
        <v>18</v>
      </c>
      <c r="B21" s="40" t="str">
        <v>Hombroukx Paul</v>
      </c>
      <c r="C21" s="40">
        <v>3061</v>
      </c>
    </row>
    <row r="22" spans="1:3" x14ac:dyDescent="0.3">
      <c r="A22" s="40">
        <v>19</v>
      </c>
      <c r="B22" s="40" t="str">
        <v>Dulier Maurice</v>
      </c>
      <c r="C22" s="40">
        <v>2946</v>
      </c>
    </row>
    <row r="23" spans="1:3" x14ac:dyDescent="0.3">
      <c r="A23" s="40">
        <v>20</v>
      </c>
      <c r="B23" s="40" t="str">
        <v>Guilliams André</v>
      </c>
      <c r="C23" s="40">
        <v>2940</v>
      </c>
    </row>
    <row r="24" spans="1:3" x14ac:dyDescent="0.3">
      <c r="A24" s="40">
        <v>21</v>
      </c>
      <c r="B24" s="40" t="str">
        <v>Kempeneers Hans</v>
      </c>
      <c r="C24" s="40">
        <v>2878</v>
      </c>
    </row>
    <row r="25" spans="1:3" x14ac:dyDescent="0.3">
      <c r="A25" s="40">
        <v>22</v>
      </c>
      <c r="B25" s="40" t="str">
        <v>Loyaerts Patrick</v>
      </c>
      <c r="C25" s="40">
        <v>2869</v>
      </c>
    </row>
    <row r="26" spans="1:3" x14ac:dyDescent="0.3">
      <c r="A26" s="40">
        <v>23</v>
      </c>
      <c r="B26" s="40" t="str">
        <v>Boyen Alain</v>
      </c>
      <c r="C26" s="40">
        <v>2847</v>
      </c>
    </row>
    <row r="27" spans="1:3" x14ac:dyDescent="0.3">
      <c r="A27" s="40">
        <v>24</v>
      </c>
      <c r="B27" s="40" t="str">
        <v>Fets Andre</v>
      </c>
      <c r="C27" s="40">
        <v>2603</v>
      </c>
    </row>
    <row r="28" spans="1:3" x14ac:dyDescent="0.3">
      <c r="A28" s="40">
        <v>25</v>
      </c>
      <c r="B28" s="40" t="str">
        <v>Dewaelheyns Philippe</v>
      </c>
      <c r="C28" s="40">
        <v>2557</v>
      </c>
    </row>
    <row r="29" spans="1:3" x14ac:dyDescent="0.3">
      <c r="A29" s="40">
        <v>26</v>
      </c>
      <c r="B29" s="40" t="str">
        <v>Masi Pascal</v>
      </c>
      <c r="C29" s="40">
        <v>2499</v>
      </c>
    </row>
    <row r="30" spans="1:3" x14ac:dyDescent="0.3">
      <c r="A30" s="40">
        <v>27</v>
      </c>
      <c r="B30" s="40" t="str">
        <v>Cans Patrick</v>
      </c>
      <c r="C30" s="40">
        <v>2440</v>
      </c>
    </row>
    <row r="31" spans="1:3" x14ac:dyDescent="0.3">
      <c r="A31" s="40">
        <v>28</v>
      </c>
      <c r="B31" s="40" t="str">
        <v>Bolling Emile</v>
      </c>
      <c r="C31" s="40">
        <v>2270</v>
      </c>
    </row>
    <row r="32" spans="1:3" x14ac:dyDescent="0.3">
      <c r="A32" s="40">
        <v>29</v>
      </c>
      <c r="B32" s="40" t="str">
        <v>Stijnen Eric</v>
      </c>
      <c r="C32" s="40">
        <v>2138</v>
      </c>
    </row>
    <row r="33" spans="1:3" x14ac:dyDescent="0.3">
      <c r="A33" s="40">
        <v>30</v>
      </c>
      <c r="B33" s="40" t="str">
        <v>Mombears Guido</v>
      </c>
      <c r="C33" s="40">
        <v>2124</v>
      </c>
    </row>
    <row r="34" spans="1:3" x14ac:dyDescent="0.3">
      <c r="A34" s="40">
        <v>31</v>
      </c>
      <c r="B34" s="40" t="str">
        <v>Loyaerts Vital</v>
      </c>
      <c r="C34" s="40">
        <v>2121</v>
      </c>
    </row>
    <row r="35" spans="1:3" x14ac:dyDescent="0.3">
      <c r="A35" s="40">
        <v>32</v>
      </c>
      <c r="B35" s="40" t="str">
        <v>Lox Peter</v>
      </c>
      <c r="C35" s="40">
        <v>2020</v>
      </c>
    </row>
    <row r="36" spans="1:3" x14ac:dyDescent="0.3">
      <c r="A36" s="40">
        <v>33</v>
      </c>
      <c r="B36" s="40" t="str">
        <v>Holsbeek Tim</v>
      </c>
      <c r="C36" s="40">
        <v>1980</v>
      </c>
    </row>
    <row r="37" spans="1:3" x14ac:dyDescent="0.3">
      <c r="A37" s="40">
        <v>34</v>
      </c>
      <c r="B37" s="40" t="str">
        <v>Roosen Bart</v>
      </c>
      <c r="C37" s="40">
        <v>1921</v>
      </c>
    </row>
    <row r="38" spans="1:3" x14ac:dyDescent="0.3">
      <c r="A38" s="40">
        <v>35</v>
      </c>
      <c r="B38" s="40" t="str">
        <v>Thijs Pieter</v>
      </c>
      <c r="C38" s="40">
        <v>1719</v>
      </c>
    </row>
    <row r="39" spans="1:3" x14ac:dyDescent="0.3">
      <c r="A39" s="40">
        <v>36</v>
      </c>
      <c r="B39" s="40" t="str">
        <v>Nijs Luc</v>
      </c>
      <c r="C39" s="40">
        <v>1658</v>
      </c>
    </row>
    <row r="40" spans="1:3" x14ac:dyDescent="0.3">
      <c r="A40" s="40">
        <v>37</v>
      </c>
      <c r="B40" s="40" t="str">
        <v>Hendrickx Kevin</v>
      </c>
      <c r="C40" s="40">
        <v>1641</v>
      </c>
    </row>
    <row r="41" spans="1:3" x14ac:dyDescent="0.3">
      <c r="A41" s="40">
        <v>38</v>
      </c>
      <c r="B41" s="40" t="str">
        <v>Cresens Eddy</v>
      </c>
      <c r="C41" s="40">
        <v>1589</v>
      </c>
    </row>
    <row r="42" spans="1:3" x14ac:dyDescent="0.3">
      <c r="A42" s="40">
        <v>39</v>
      </c>
      <c r="B42" s="40" t="str">
        <v>Thijs Koen</v>
      </c>
      <c r="C42" s="40">
        <v>1549</v>
      </c>
    </row>
    <row r="43" spans="1:3" x14ac:dyDescent="0.3">
      <c r="A43" s="40">
        <v>40</v>
      </c>
      <c r="B43" s="40" t="str">
        <v>Vrancken Sylvain</v>
      </c>
      <c r="C43" s="40">
        <v>1363</v>
      </c>
    </row>
    <row r="44" spans="1:3" x14ac:dyDescent="0.3">
      <c r="A44" s="40">
        <v>41</v>
      </c>
      <c r="B44" s="40" t="str">
        <v>Hodin Daniël</v>
      </c>
      <c r="C44" s="40">
        <v>1336</v>
      </c>
    </row>
    <row r="45" spans="1:3" x14ac:dyDescent="0.3">
      <c r="A45" s="40">
        <v>42</v>
      </c>
      <c r="B45" s="40" t="str">
        <v>Van Hoof Bianca</v>
      </c>
      <c r="C45" s="40">
        <v>1328</v>
      </c>
    </row>
    <row r="46" spans="1:3" x14ac:dyDescent="0.3">
      <c r="A46" s="40">
        <v>43</v>
      </c>
      <c r="B46" s="40" t="str">
        <v>Ivens Desire</v>
      </c>
      <c r="C46" s="40">
        <v>1158</v>
      </c>
    </row>
    <row r="47" spans="1:3" x14ac:dyDescent="0.3">
      <c r="A47" s="40">
        <v>44</v>
      </c>
      <c r="B47" s="40" t="str">
        <v>Tembuyser Hugo</v>
      </c>
      <c r="C47" s="40">
        <v>1096</v>
      </c>
    </row>
    <row r="48" spans="1:3" x14ac:dyDescent="0.3">
      <c r="A48" s="40">
        <v>45</v>
      </c>
      <c r="B48" s="40" t="str">
        <v>Reynaerts Stijn</v>
      </c>
      <c r="C48" s="40">
        <v>1090</v>
      </c>
    </row>
    <row r="49" spans="1:3" x14ac:dyDescent="0.3">
      <c r="A49" s="40">
        <v>46</v>
      </c>
      <c r="B49" s="40" t="str">
        <v>De Coster Stijn</v>
      </c>
      <c r="C49" s="40">
        <v>1080</v>
      </c>
    </row>
    <row r="50" spans="1:3" x14ac:dyDescent="0.3">
      <c r="A50" s="40">
        <v>47</v>
      </c>
      <c r="B50" s="40" t="str">
        <v>Raickman Guy</v>
      </c>
      <c r="C50" s="40">
        <v>1046</v>
      </c>
    </row>
    <row r="51" spans="1:3" x14ac:dyDescent="0.3">
      <c r="A51" s="40">
        <v>48</v>
      </c>
      <c r="B51" s="40" t="str">
        <v>Vanbekbergen Frans</v>
      </c>
      <c r="C51" s="40">
        <v>986</v>
      </c>
    </row>
    <row r="52" spans="1:3" x14ac:dyDescent="0.3">
      <c r="A52" s="40">
        <v>49</v>
      </c>
      <c r="B52" s="40" t="str">
        <v>Billen Bart</v>
      </c>
      <c r="C52" s="40">
        <v>794</v>
      </c>
    </row>
    <row r="53" spans="1:3" x14ac:dyDescent="0.3">
      <c r="A53" s="40">
        <v>50</v>
      </c>
      <c r="B53" s="40" t="str">
        <v>Tilkens Gert-Jan</v>
      </c>
      <c r="C53" s="40">
        <v>785</v>
      </c>
    </row>
    <row r="54" spans="1:3" x14ac:dyDescent="0.3">
      <c r="A54" s="40">
        <v>51</v>
      </c>
      <c r="B54" s="40" t="str">
        <v>De Wilde Alain</v>
      </c>
      <c r="C54" s="40">
        <v>767</v>
      </c>
    </row>
    <row r="55" spans="1:3" x14ac:dyDescent="0.3">
      <c r="A55" s="40">
        <v>52</v>
      </c>
      <c r="B55" s="40" t="str">
        <v>Tuts Frans</v>
      </c>
      <c r="C55" s="40">
        <v>652</v>
      </c>
    </row>
    <row r="56" spans="1:3" x14ac:dyDescent="0.3">
      <c r="A56" s="40">
        <v>53</v>
      </c>
      <c r="B56" s="40" t="str">
        <v>Tilkens Alain</v>
      </c>
      <c r="C56" s="40">
        <v>626</v>
      </c>
    </row>
    <row r="57" spans="1:3" x14ac:dyDescent="0.3">
      <c r="A57" s="40">
        <v>54</v>
      </c>
      <c r="B57" s="40" t="str">
        <v>De Schampheleire Luc</v>
      </c>
      <c r="C57" s="40">
        <v>625</v>
      </c>
    </row>
    <row r="58" spans="1:3" x14ac:dyDescent="0.3">
      <c r="A58" s="40">
        <v>55</v>
      </c>
      <c r="B58" s="40" t="str">
        <v>Lemmens Raf</v>
      </c>
      <c r="C58" s="40">
        <v>494</v>
      </c>
    </row>
    <row r="59" spans="1:3" x14ac:dyDescent="0.3">
      <c r="A59" s="70">
        <v>56</v>
      </c>
      <c r="B59" s="40" t="str">
        <v>Winnen Geert</v>
      </c>
      <c r="C59" s="69">
        <v>391</v>
      </c>
    </row>
    <row r="60" spans="1:3" x14ac:dyDescent="0.3">
      <c r="A60" s="40">
        <v>57</v>
      </c>
      <c r="B60" s="40" t="str">
        <v>Ulens Benny</v>
      </c>
      <c r="C60" s="40">
        <v>344</v>
      </c>
    </row>
    <row r="61" spans="1:3" x14ac:dyDescent="0.3">
      <c r="A61" s="40">
        <v>58</v>
      </c>
      <c r="B61" s="40" t="str">
        <v>Goos Vasco</v>
      </c>
      <c r="C61" s="40">
        <v>326</v>
      </c>
    </row>
    <row r="62" spans="1:3" x14ac:dyDescent="0.3">
      <c r="A62" s="40">
        <v>59</v>
      </c>
      <c r="B62" s="40" t="str">
        <v>Antioco Gregory</v>
      </c>
      <c r="C62" s="40">
        <v>317</v>
      </c>
    </row>
    <row r="63" spans="1:3" x14ac:dyDescent="0.3">
      <c r="A63" s="40">
        <v>60</v>
      </c>
      <c r="B63" s="40" t="str">
        <v>Bronckart Philip</v>
      </c>
      <c r="C63" s="40">
        <v>285</v>
      </c>
    </row>
    <row r="64" spans="1:3" x14ac:dyDescent="0.3">
      <c r="A64" s="40">
        <v>61</v>
      </c>
      <c r="B64" s="40" t="str">
        <v>Simons Marc</v>
      </c>
      <c r="C64" s="40">
        <v>185</v>
      </c>
    </row>
    <row r="65" spans="1:3" x14ac:dyDescent="0.3">
      <c r="A65" s="40">
        <v>62</v>
      </c>
      <c r="B65" s="40" t="str">
        <v>Tuts José</v>
      </c>
      <c r="C65" s="40">
        <v>168</v>
      </c>
    </row>
    <row r="66" spans="1:3" x14ac:dyDescent="0.3">
      <c r="A66" s="40">
        <v>63</v>
      </c>
      <c r="B66" s="40" t="str">
        <v>Draelants Jeroen</v>
      </c>
      <c r="C66" s="40">
        <v>155</v>
      </c>
    </row>
    <row r="67" spans="1:3" x14ac:dyDescent="0.3">
      <c r="A67" s="40">
        <v>64</v>
      </c>
      <c r="B67" s="40" t="str">
        <v>Mathiuex Jos</v>
      </c>
      <c r="C67" s="40">
        <v>80</v>
      </c>
    </row>
    <row r="68" spans="1:3" x14ac:dyDescent="0.3">
      <c r="A68" s="40">
        <v>65</v>
      </c>
      <c r="B68" s="40" t="str">
        <v>Maleux Daniel</v>
      </c>
      <c r="C68" s="40">
        <v>52</v>
      </c>
    </row>
    <row r="69" spans="1:3" x14ac:dyDescent="0.3">
      <c r="A69" s="40">
        <v>66</v>
      </c>
      <c r="B69" s="40" t="str">
        <v>Simons Joseph</v>
      </c>
      <c r="C69" s="40">
        <v>0</v>
      </c>
    </row>
  </sheetData>
  <sheetProtection sheet="1"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9"/>
  <sheetViews>
    <sheetView zoomScale="130" zoomScaleNormal="130" workbookViewId="0">
      <pane ySplit="3" topLeftCell="A4" activePane="bottomLeft" state="frozen"/>
      <selection pane="bottomLeft" activeCell="G4" sqref="G4"/>
    </sheetView>
  </sheetViews>
  <sheetFormatPr defaultColWidth="9" defaultRowHeight="12.75" x14ac:dyDescent="0.2"/>
  <cols>
    <col min="1" max="1" width="24.5703125" style="21" bestFit="1" customWidth="1"/>
    <col min="2" max="2" width="4" style="21" bestFit="1" customWidth="1"/>
    <col min="3" max="7" width="3.42578125" style="21" customWidth="1"/>
    <col min="8" max="11" width="5.42578125" style="21" customWidth="1"/>
    <col min="12" max="16384" width="9" style="21"/>
  </cols>
  <sheetData>
    <row r="1" spans="1:11" ht="27.75" customHeight="1" thickBot="1" x14ac:dyDescent="0.3">
      <c r="A1" s="6" t="s">
        <v>28</v>
      </c>
      <c r="K1" s="22" t="s">
        <v>2</v>
      </c>
    </row>
    <row r="2" spans="1:11" s="25" customFormat="1" ht="54.75" customHeight="1" x14ac:dyDescent="0.2">
      <c r="A2" s="23"/>
      <c r="B2" s="24" t="s">
        <v>0</v>
      </c>
      <c r="C2" s="24" t="s">
        <v>1</v>
      </c>
      <c r="D2" s="24" t="s">
        <v>0</v>
      </c>
      <c r="E2" s="24" t="s">
        <v>1</v>
      </c>
      <c r="F2" s="24" t="s">
        <v>0</v>
      </c>
      <c r="G2" s="24" t="s">
        <v>1</v>
      </c>
      <c r="H2" s="89" t="s">
        <v>16</v>
      </c>
      <c r="I2" s="91" t="s">
        <v>5</v>
      </c>
      <c r="J2" s="85" t="s">
        <v>3</v>
      </c>
      <c r="K2" s="87" t="s">
        <v>4</v>
      </c>
    </row>
    <row r="3" spans="1:11" ht="18" customHeight="1" thickBot="1" x14ac:dyDescent="0.25">
      <c r="A3" s="26"/>
      <c r="B3" s="27">
        <v>5</v>
      </c>
      <c r="C3" s="27">
        <v>6</v>
      </c>
      <c r="D3" s="27">
        <v>12</v>
      </c>
      <c r="E3" s="27">
        <v>13</v>
      </c>
      <c r="F3" s="27">
        <v>19</v>
      </c>
      <c r="G3" s="27">
        <v>20</v>
      </c>
      <c r="H3" s="90"/>
      <c r="I3" s="92"/>
      <c r="J3" s="86"/>
      <c r="K3" s="88"/>
    </row>
    <row r="4" spans="1:11" ht="12.75" customHeight="1" x14ac:dyDescent="0.2">
      <c r="A4" s="62" t="s">
        <v>86</v>
      </c>
      <c r="B4" s="78"/>
      <c r="C4" s="78">
        <v>70</v>
      </c>
      <c r="D4" s="78"/>
      <c r="E4" s="84"/>
      <c r="F4" s="84"/>
      <c r="G4" s="79"/>
      <c r="H4" s="29">
        <f t="shared" ref="H4:H35" si="0">COUNT(B4:G4)</f>
        <v>1</v>
      </c>
      <c r="I4" s="30">
        <f>SUM(feb!F4 + mrt!L4 + apr!K4+ mei!M4+ jun!L4+ jul!J4+ aug!L4 +  sep!K4 + H4)</f>
        <v>4</v>
      </c>
      <c r="J4" s="31">
        <f t="shared" ref="J4:J35" si="1">SUM(B4:G4)</f>
        <v>70</v>
      </c>
      <c r="K4" s="32">
        <f>SUM(feb!H4 + mrt!N4 + apr!M4+ mei!O4+ jun!N4+ jul!L4+ aug!N4 +  sep!M4 + J4)</f>
        <v>317</v>
      </c>
    </row>
    <row r="5" spans="1:11" ht="12.75" customHeight="1" x14ac:dyDescent="0.2">
      <c r="A5" s="74" t="s">
        <v>87</v>
      </c>
      <c r="B5" s="56"/>
      <c r="C5" s="56">
        <v>70</v>
      </c>
      <c r="D5" s="56"/>
      <c r="E5" s="56">
        <v>75</v>
      </c>
      <c r="F5" s="56"/>
      <c r="G5" s="56"/>
      <c r="H5" s="29">
        <f t="shared" si="0"/>
        <v>2</v>
      </c>
      <c r="I5" s="30">
        <f>SUM(feb!F5 + mrt!L5 + apr!K5+ mei!M5+ jun!L5+ jul!J5+ aug!L5 +  sep!K5 + H5)</f>
        <v>8</v>
      </c>
      <c r="J5" s="31">
        <f t="shared" si="1"/>
        <v>145</v>
      </c>
      <c r="K5" s="32">
        <f>SUM(feb!H5 + mrt!N5 + apr!M5+ mei!O5+ jun!N5+ jul!L5+ aug!N5 +  sep!M5 + J5)</f>
        <v>794</v>
      </c>
    </row>
    <row r="6" spans="1:11" x14ac:dyDescent="0.2">
      <c r="A6" s="44" t="s">
        <v>31</v>
      </c>
      <c r="B6" s="28"/>
      <c r="C6" s="28"/>
      <c r="D6" s="28"/>
      <c r="E6" s="28"/>
      <c r="F6" s="28"/>
      <c r="G6" s="28"/>
      <c r="H6" s="29">
        <f t="shared" si="0"/>
        <v>0</v>
      </c>
      <c r="I6" s="30">
        <f>SUM(feb!F6 + mrt!L6 + apr!K6+ mei!M6+ jun!L6+ jul!J6+ aug!L6 +  sep!K6 + H6)</f>
        <v>29</v>
      </c>
      <c r="J6" s="31">
        <f t="shared" si="1"/>
        <v>0</v>
      </c>
      <c r="K6" s="32">
        <f>SUM(feb!H6 + mrt!N6 + apr!M6+ mei!O6+ jun!N6+ jul!L6+ aug!N6 +  sep!M6 + J6)</f>
        <v>2270</v>
      </c>
    </row>
    <row r="7" spans="1:11" x14ac:dyDescent="0.2">
      <c r="A7" s="44" t="s">
        <v>72</v>
      </c>
      <c r="B7" s="28"/>
      <c r="C7" s="28">
        <v>65</v>
      </c>
      <c r="D7" s="28"/>
      <c r="E7" s="28"/>
      <c r="F7" s="28"/>
      <c r="G7" s="28"/>
      <c r="H7" s="29">
        <f t="shared" si="0"/>
        <v>1</v>
      </c>
      <c r="I7" s="30">
        <f>SUM(feb!F7 + mrt!L7 + apr!K7+ mei!M7+ jun!L7+ jul!J7+ aug!L7 +  sep!K7 + H7)</f>
        <v>35</v>
      </c>
      <c r="J7" s="31">
        <f t="shared" si="1"/>
        <v>65</v>
      </c>
      <c r="K7" s="32">
        <f>SUM(feb!H7 + mrt!N7 + apr!M7+ mei!O7+ jun!N7+ jul!L7+ aug!N7 +  sep!M7 + J7)</f>
        <v>2847</v>
      </c>
    </row>
    <row r="8" spans="1:11" x14ac:dyDescent="0.2">
      <c r="A8" s="43" t="s">
        <v>32</v>
      </c>
      <c r="B8" s="28"/>
      <c r="C8" s="28"/>
      <c r="D8" s="28"/>
      <c r="E8" s="28">
        <v>62</v>
      </c>
      <c r="F8" s="28"/>
      <c r="G8" s="28"/>
      <c r="H8" s="29">
        <f t="shared" si="0"/>
        <v>1</v>
      </c>
      <c r="I8" s="30">
        <f>SUM(feb!F8 + mrt!L8 + apr!K8+ mei!M8+ jun!L8+ jul!J8+ aug!L8 +  sep!K8 + H8)</f>
        <v>52</v>
      </c>
      <c r="J8" s="31">
        <f t="shared" si="1"/>
        <v>62</v>
      </c>
      <c r="K8" s="32">
        <f>SUM(feb!H8 + mrt!N8 + apr!M8+ mei!O8+ jun!N8+ jul!L8+ aug!N8 +  sep!M8 + J8)</f>
        <v>4601</v>
      </c>
    </row>
    <row r="9" spans="1:11" x14ac:dyDescent="0.2">
      <c r="A9" s="42" t="s">
        <v>33</v>
      </c>
      <c r="B9" s="28">
        <v>85</v>
      </c>
      <c r="C9" s="28">
        <v>65</v>
      </c>
      <c r="D9" s="28">
        <v>82</v>
      </c>
      <c r="E9" s="28">
        <v>62</v>
      </c>
      <c r="F9" s="28">
        <v>72</v>
      </c>
      <c r="G9" s="28"/>
      <c r="H9" s="29">
        <f t="shared" si="0"/>
        <v>5</v>
      </c>
      <c r="I9" s="30">
        <f>SUM(feb!F9 + mrt!L9 + apr!K9+ mei!M9+ jun!L9+ jul!J9+ aug!L9 +  sep!K9 + H9)</f>
        <v>59</v>
      </c>
      <c r="J9" s="31">
        <f t="shared" si="1"/>
        <v>366</v>
      </c>
      <c r="K9" s="32">
        <f>SUM(feb!H9 + mrt!N9 + apr!M9+ mei!O9+ jun!N9+ jul!L9+ aug!N9 +  sep!M9 + J9)</f>
        <v>4717</v>
      </c>
    </row>
    <row r="10" spans="1:11" x14ac:dyDescent="0.2">
      <c r="A10" s="42" t="s">
        <v>34</v>
      </c>
      <c r="B10" s="28">
        <v>89</v>
      </c>
      <c r="C10" s="28">
        <v>65</v>
      </c>
      <c r="D10" s="28"/>
      <c r="E10" s="28"/>
      <c r="F10" s="28"/>
      <c r="G10" s="28"/>
      <c r="H10" s="29">
        <f t="shared" si="0"/>
        <v>2</v>
      </c>
      <c r="I10" s="30">
        <f>SUM(feb!F10 + mrt!L10 + apr!K10+ mei!M10+ jun!L10+ jul!J10+ aug!L10 +  sep!K10 + H10)</f>
        <v>40</v>
      </c>
      <c r="J10" s="31">
        <f t="shared" si="1"/>
        <v>154</v>
      </c>
      <c r="K10" s="32">
        <f>SUM(feb!H10 + mrt!N10 + apr!M10+ mei!O10+ jun!N10+ jul!L10+ aug!N10 +  sep!M10 + J10)</f>
        <v>3337</v>
      </c>
    </row>
    <row r="11" spans="1:11" x14ac:dyDescent="0.2">
      <c r="A11" s="42" t="s">
        <v>85</v>
      </c>
      <c r="B11" s="28"/>
      <c r="C11" s="28"/>
      <c r="D11" s="28"/>
      <c r="E11" s="28"/>
      <c r="F11" s="28"/>
      <c r="G11" s="28"/>
      <c r="H11" s="29">
        <f t="shared" si="0"/>
        <v>0</v>
      </c>
      <c r="I11" s="30">
        <f>SUM(feb!F11 + mrt!L11 + apr!K11+ mei!M11+ jun!L11+ jul!J11+ aug!L11 +  sep!K11 + H11)</f>
        <v>3</v>
      </c>
      <c r="J11" s="31">
        <f t="shared" si="1"/>
        <v>0</v>
      </c>
      <c r="K11" s="32">
        <f>SUM(feb!H11 + mrt!N11 + apr!M11+ mei!O11+ jun!N11+ jul!L11+ aug!N11 +  sep!M11 + J11)</f>
        <v>285</v>
      </c>
    </row>
    <row r="12" spans="1:11" x14ac:dyDescent="0.2">
      <c r="A12" s="42" t="s">
        <v>35</v>
      </c>
      <c r="B12" s="28"/>
      <c r="C12" s="28"/>
      <c r="D12" s="28">
        <v>83</v>
      </c>
      <c r="E12" s="28"/>
      <c r="F12" s="28"/>
      <c r="G12" s="28"/>
      <c r="H12" s="29">
        <f t="shared" si="0"/>
        <v>1</v>
      </c>
      <c r="I12" s="30">
        <f>SUM(feb!F12 + mrt!L12 + apr!K12+ mei!M12+ jun!L12+ jul!J12+ aug!L12 +  sep!K12 + H12)</f>
        <v>29</v>
      </c>
      <c r="J12" s="31">
        <f t="shared" si="1"/>
        <v>83</v>
      </c>
      <c r="K12" s="32">
        <f>SUM(feb!H12 + mrt!N12 + apr!M12+ mei!O12+ jun!N12+ jul!L12+ aug!N12 +  sep!M12 + J12)</f>
        <v>2440</v>
      </c>
    </row>
    <row r="13" spans="1:11" x14ac:dyDescent="0.2">
      <c r="A13" s="42" t="s">
        <v>97</v>
      </c>
      <c r="B13" s="28">
        <v>85</v>
      </c>
      <c r="C13" s="28">
        <v>65</v>
      </c>
      <c r="D13" s="28"/>
      <c r="E13" s="28"/>
      <c r="F13" s="28"/>
      <c r="G13" s="28"/>
      <c r="H13" s="29">
        <f t="shared" si="0"/>
        <v>2</v>
      </c>
      <c r="I13" s="30">
        <f>SUM(feb!F13 + mrt!L13 + apr!K13+ mei!M13+ jun!L13+ jul!J13+ aug!L13 +  sep!K13 + H13)</f>
        <v>18</v>
      </c>
      <c r="J13" s="31">
        <f t="shared" si="1"/>
        <v>150</v>
      </c>
      <c r="K13" s="32">
        <f>SUM(feb!H13 + mrt!N13 + apr!M13+ mei!O13+ jun!N13+ jul!L13+ aug!N13 +  sep!M13 + J13)</f>
        <v>1589</v>
      </c>
    </row>
    <row r="14" spans="1:11" x14ac:dyDescent="0.2">
      <c r="A14" s="42" t="s">
        <v>79</v>
      </c>
      <c r="B14" s="28">
        <v>90</v>
      </c>
      <c r="C14" s="28"/>
      <c r="D14" s="28"/>
      <c r="E14" s="28"/>
      <c r="F14" s="28"/>
      <c r="G14" s="28"/>
      <c r="H14" s="29">
        <f t="shared" si="0"/>
        <v>1</v>
      </c>
      <c r="I14" s="30">
        <f>SUM(feb!F14 + mrt!L14 + apr!K14+ mei!M14+ jun!L14+ jul!J14+ aug!L14 +  sep!K14 + H14)</f>
        <v>11</v>
      </c>
      <c r="J14" s="31">
        <f t="shared" si="1"/>
        <v>90</v>
      </c>
      <c r="K14" s="32">
        <f>SUM(feb!H14 + mrt!N14 + apr!M14+ mei!O14+ jun!N14+ jul!L14+ aug!N14 +  sep!M14 + J14)</f>
        <v>1080</v>
      </c>
    </row>
    <row r="15" spans="1:11" x14ac:dyDescent="0.2">
      <c r="A15" s="42" t="s">
        <v>66</v>
      </c>
      <c r="B15" s="28"/>
      <c r="C15" s="28"/>
      <c r="D15" s="28"/>
      <c r="E15" s="28"/>
      <c r="F15" s="28"/>
      <c r="G15" s="28"/>
      <c r="H15" s="29">
        <f t="shared" si="0"/>
        <v>0</v>
      </c>
      <c r="I15" s="30">
        <f>SUM(feb!F15 + mrt!L15 + apr!K15+ mei!M15+ jun!L15+ jul!J15+ aug!L15 +  sep!K15 + H15)</f>
        <v>11</v>
      </c>
      <c r="J15" s="31">
        <f t="shared" si="1"/>
        <v>0</v>
      </c>
      <c r="K15" s="32">
        <f>SUM(feb!H15 + mrt!N15 + apr!M15+ mei!O15+ jun!N15+ jul!L15+ aug!N15 +  sep!M15 + J15)</f>
        <v>767</v>
      </c>
    </row>
    <row r="16" spans="1:11" x14ac:dyDescent="0.2">
      <c r="A16" s="42" t="s">
        <v>36</v>
      </c>
      <c r="B16" s="28">
        <v>89</v>
      </c>
      <c r="C16" s="28">
        <v>70</v>
      </c>
      <c r="D16" s="28">
        <v>83</v>
      </c>
      <c r="E16" s="28">
        <v>73</v>
      </c>
      <c r="F16" s="28">
        <v>97</v>
      </c>
      <c r="G16" s="28"/>
      <c r="H16" s="29">
        <f t="shared" si="0"/>
        <v>5</v>
      </c>
      <c r="I16" s="30">
        <f>SUM(feb!F16 + mrt!L16 + apr!K16+ mei!M16+ jun!L16+ jul!J16+ aug!L16 +  sep!K16 + H16)</f>
        <v>56</v>
      </c>
      <c r="J16" s="31">
        <f t="shared" si="1"/>
        <v>412</v>
      </c>
      <c r="K16" s="32">
        <f>SUM(feb!H16 + mrt!N16 + apr!M16+ mei!O16+ jun!N16+ jul!L16+ aug!N16 +  sep!M16 + J16)</f>
        <v>5369</v>
      </c>
    </row>
    <row r="17" spans="1:11" x14ac:dyDescent="0.2">
      <c r="A17" s="42" t="s">
        <v>93</v>
      </c>
      <c r="B17" s="28"/>
      <c r="C17" s="28"/>
      <c r="D17" s="28"/>
      <c r="E17" s="28"/>
      <c r="F17" s="28"/>
      <c r="G17" s="28"/>
      <c r="H17" s="29">
        <f t="shared" si="0"/>
        <v>0</v>
      </c>
      <c r="I17" s="30">
        <f>SUM(feb!F17 + mrt!L17 + apr!K17+ mei!M17+ jun!L17+ jul!J17+ aug!L17 +  sep!K17 + H17)</f>
        <v>11</v>
      </c>
      <c r="J17" s="31">
        <f t="shared" si="1"/>
        <v>0</v>
      </c>
      <c r="K17" s="32">
        <f>SUM(feb!H17 + mrt!N17 + apr!M17+ mei!O17+ jun!N17+ jul!L17+ aug!N17 +  sep!M17 + J17)</f>
        <v>625</v>
      </c>
    </row>
    <row r="18" spans="1:11" x14ac:dyDescent="0.2">
      <c r="A18" s="42" t="s">
        <v>37</v>
      </c>
      <c r="B18" s="28"/>
      <c r="C18" s="28"/>
      <c r="D18" s="28"/>
      <c r="E18" s="28">
        <v>62</v>
      </c>
      <c r="F18" s="28"/>
      <c r="G18" s="28"/>
      <c r="H18" s="29">
        <f t="shared" si="0"/>
        <v>1</v>
      </c>
      <c r="I18" s="30">
        <f>SUM(feb!F18 + mrt!L18 + apr!K18+ mei!M18+ jun!L18+ jul!J18+ aug!L18 +  sep!K18 + H18)</f>
        <v>33</v>
      </c>
      <c r="J18" s="31">
        <f t="shared" si="1"/>
        <v>62</v>
      </c>
      <c r="K18" s="32">
        <f>SUM(feb!H18 + mrt!N18 + apr!M18+ mei!O18+ jun!N18+ jul!L18+ aug!N18 +  sep!M18 + J18)</f>
        <v>2557</v>
      </c>
    </row>
    <row r="19" spans="1:11" x14ac:dyDescent="0.2">
      <c r="A19" s="42" t="s">
        <v>92</v>
      </c>
      <c r="B19" s="28"/>
      <c r="C19" s="28">
        <v>70</v>
      </c>
      <c r="D19" s="28"/>
      <c r="E19" s="28"/>
      <c r="F19" s="28"/>
      <c r="G19" s="28"/>
      <c r="H19" s="29">
        <f t="shared" si="0"/>
        <v>1</v>
      </c>
      <c r="I19" s="30">
        <f>SUM(feb!F19 + mrt!L19 + apr!K19+ mei!M19+ jun!L19+ jul!J19+ aug!L19 +  sep!K19 + H19)</f>
        <v>2</v>
      </c>
      <c r="J19" s="31">
        <f t="shared" si="1"/>
        <v>70</v>
      </c>
      <c r="K19" s="32">
        <f>SUM(feb!H19 + mrt!N19 + apr!M19+ mei!O19+ jun!N19+ jul!L19+ aug!N19 +  sep!M19 + J19)</f>
        <v>155</v>
      </c>
    </row>
    <row r="20" spans="1:11" x14ac:dyDescent="0.2">
      <c r="A20" s="42" t="s">
        <v>38</v>
      </c>
      <c r="B20" s="28"/>
      <c r="C20" s="28"/>
      <c r="D20" s="28">
        <v>82</v>
      </c>
      <c r="E20" s="28">
        <v>62</v>
      </c>
      <c r="F20" s="28"/>
      <c r="G20" s="28"/>
      <c r="H20" s="29">
        <f t="shared" si="0"/>
        <v>2</v>
      </c>
      <c r="I20" s="30">
        <f>SUM(feb!F20 + mrt!L20 + apr!K20+ mei!M20+ jun!L20+ jul!J20+ aug!L20 +  sep!K20 + H20)</f>
        <v>37</v>
      </c>
      <c r="J20" s="31">
        <f t="shared" si="1"/>
        <v>144</v>
      </c>
      <c r="K20" s="32">
        <f>SUM(feb!H20 + mrt!N20 + apr!M20+ mei!O20+ jun!N20+ jul!L20+ aug!N20 +  sep!M20 + J20)</f>
        <v>2946</v>
      </c>
    </row>
    <row r="21" spans="1:11" x14ac:dyDescent="0.2">
      <c r="A21" s="42" t="s">
        <v>39</v>
      </c>
      <c r="B21" s="28">
        <v>85</v>
      </c>
      <c r="C21" s="28">
        <v>65</v>
      </c>
      <c r="D21" s="28">
        <v>82</v>
      </c>
      <c r="E21" s="28">
        <v>62</v>
      </c>
      <c r="F21" s="28"/>
      <c r="G21" s="28"/>
      <c r="H21" s="29">
        <f t="shared" si="0"/>
        <v>4</v>
      </c>
      <c r="I21" s="30">
        <f>SUM(feb!F21 + mrt!L21 + apr!K21+ mei!M21+ jun!L21+ jul!J21+ aug!L21 +  sep!K21 + H21)</f>
        <v>55</v>
      </c>
      <c r="J21" s="31">
        <f t="shared" si="1"/>
        <v>294</v>
      </c>
      <c r="K21" s="32">
        <f>SUM(feb!H21 + mrt!N21 + apr!M21+ mei!O21+ jun!N21+ jul!L21+ aug!N21 +  sep!M21 + J21)</f>
        <v>4461</v>
      </c>
    </row>
    <row r="22" spans="1:11" x14ac:dyDescent="0.2">
      <c r="A22" s="42" t="s">
        <v>81</v>
      </c>
      <c r="B22" s="28"/>
      <c r="C22" s="28">
        <v>70</v>
      </c>
      <c r="D22" s="28">
        <v>83</v>
      </c>
      <c r="E22" s="28">
        <v>73</v>
      </c>
      <c r="F22" s="28">
        <v>97</v>
      </c>
      <c r="G22" s="28"/>
      <c r="H22" s="29">
        <f t="shared" si="0"/>
        <v>4</v>
      </c>
      <c r="I22" s="30">
        <f>SUM(feb!F22 + mrt!L22 + apr!K22+ mei!M22+ jun!L22+ jul!J22+ aug!L22 +  sep!K22 + H22)</f>
        <v>28</v>
      </c>
      <c r="J22" s="31">
        <f t="shared" si="1"/>
        <v>323</v>
      </c>
      <c r="K22" s="32">
        <f>SUM(feb!H22 + mrt!N22 + apr!M22+ mei!O22+ jun!N22+ jul!L22+ aug!N22 +  sep!M22 + J22)</f>
        <v>2603</v>
      </c>
    </row>
    <row r="23" spans="1:11" x14ac:dyDescent="0.2">
      <c r="A23" s="42" t="s">
        <v>69</v>
      </c>
      <c r="B23" s="28"/>
      <c r="C23" s="28"/>
      <c r="D23" s="28"/>
      <c r="E23" s="28"/>
      <c r="F23" s="28"/>
      <c r="G23" s="28"/>
      <c r="H23" s="29">
        <f t="shared" si="0"/>
        <v>0</v>
      </c>
      <c r="I23" s="30">
        <f>SUM(feb!F23 + mrt!L23 + apr!K23+ mei!M23+ jun!L23+ jul!J23+ aug!L23 +  sep!K23 + H23)</f>
        <v>4</v>
      </c>
      <c r="J23" s="31">
        <f t="shared" si="1"/>
        <v>0</v>
      </c>
      <c r="K23" s="32">
        <f>SUM(feb!H23 + mrt!N23 + apr!M23+ mei!O23+ jun!N23+ jul!L23+ aug!N23 +  sep!M23 + J23)</f>
        <v>326</v>
      </c>
    </row>
    <row r="24" spans="1:11" x14ac:dyDescent="0.2">
      <c r="A24" s="42" t="s">
        <v>40</v>
      </c>
      <c r="B24" s="28">
        <v>89</v>
      </c>
      <c r="C24" s="28"/>
      <c r="D24" s="28">
        <v>83</v>
      </c>
      <c r="E24" s="28"/>
      <c r="F24" s="28"/>
      <c r="G24" s="28"/>
      <c r="H24" s="29">
        <f t="shared" si="0"/>
        <v>2</v>
      </c>
      <c r="I24" s="30">
        <f>SUM(feb!F24 + mrt!L24 + apr!K24+ mei!M24+ jun!L24+ jul!J24+ aug!L24 +  sep!K24 + H24)</f>
        <v>37</v>
      </c>
      <c r="J24" s="31">
        <f t="shared" si="1"/>
        <v>172</v>
      </c>
      <c r="K24" s="32">
        <f>SUM(feb!H24 + mrt!N24 + apr!M24+ mei!O24+ jun!N24+ jul!L24+ aug!N24 +  sep!M24 + J24)</f>
        <v>2940</v>
      </c>
    </row>
    <row r="25" spans="1:11" x14ac:dyDescent="0.2">
      <c r="A25" s="42" t="s">
        <v>80</v>
      </c>
      <c r="B25" s="28"/>
      <c r="C25" s="28"/>
      <c r="D25" s="28"/>
      <c r="E25" s="28"/>
      <c r="F25" s="28"/>
      <c r="G25" s="28"/>
      <c r="H25" s="29">
        <f t="shared" si="0"/>
        <v>0</v>
      </c>
      <c r="I25" s="30">
        <f>SUM(feb!F25 + mrt!L25 + apr!K25+ mei!M25+ jun!L25+ jul!J25+ aug!L25 +  sep!K25 + H25)</f>
        <v>18</v>
      </c>
      <c r="J25" s="31">
        <f t="shared" si="1"/>
        <v>0</v>
      </c>
      <c r="K25" s="32">
        <f>SUM(feb!H25 + mrt!N25 + apr!M25+ mei!O25+ jun!N25+ jul!L25+ aug!N25 +  sep!M25 + J25)</f>
        <v>1641</v>
      </c>
    </row>
    <row r="26" spans="1:11" x14ac:dyDescent="0.2">
      <c r="A26" s="42" t="s">
        <v>41</v>
      </c>
      <c r="B26" s="28"/>
      <c r="C26" s="28"/>
      <c r="D26" s="28"/>
      <c r="E26" s="28"/>
      <c r="F26" s="28"/>
      <c r="G26" s="28"/>
      <c r="H26" s="29">
        <f t="shared" si="0"/>
        <v>0</v>
      </c>
      <c r="I26" s="30">
        <f>SUM(feb!F26 + mrt!L26 + apr!K26+ mei!M26+ jun!L26+ jul!J26+ aug!L26 +  sep!K26 + H26)</f>
        <v>15</v>
      </c>
      <c r="J26" s="31">
        <f t="shared" si="1"/>
        <v>0</v>
      </c>
      <c r="K26" s="32">
        <f>SUM(feb!H26 + mrt!N26 + apr!M26+ mei!O26+ jun!N26+ jul!L26+ aug!N26 +  sep!M26 + J26)</f>
        <v>1336</v>
      </c>
    </row>
    <row r="27" spans="1:11" x14ac:dyDescent="0.2">
      <c r="A27" s="45" t="s">
        <v>63</v>
      </c>
      <c r="B27" s="28"/>
      <c r="C27" s="28">
        <v>70</v>
      </c>
      <c r="D27" s="28"/>
      <c r="E27" s="28"/>
      <c r="F27" s="28"/>
      <c r="G27" s="28"/>
      <c r="H27" s="29">
        <f t="shared" si="0"/>
        <v>1</v>
      </c>
      <c r="I27" s="30">
        <f>SUM(feb!F27 + mrt!L27 + apr!K27+ mei!M27+ jun!L27+ jul!J27+ aug!L27 +  sep!K27 + H27)</f>
        <v>22</v>
      </c>
      <c r="J27" s="31">
        <f t="shared" si="1"/>
        <v>70</v>
      </c>
      <c r="K27" s="32">
        <f>SUM(feb!H27 + mrt!N27 + apr!M27+ mei!O27+ jun!N27+ jul!L27+ aug!N27 +  sep!M27 + J27)</f>
        <v>1980</v>
      </c>
    </row>
    <row r="28" spans="1:11" x14ac:dyDescent="0.2">
      <c r="A28" s="45" t="s">
        <v>75</v>
      </c>
      <c r="B28" s="28"/>
      <c r="C28" s="28">
        <v>70</v>
      </c>
      <c r="D28" s="28">
        <v>83</v>
      </c>
      <c r="E28" s="28"/>
      <c r="F28" s="28"/>
      <c r="G28" s="28"/>
      <c r="H28" s="29">
        <f t="shared" si="0"/>
        <v>2</v>
      </c>
      <c r="I28" s="30">
        <f>SUM(feb!F28 + mrt!L28 + apr!K28+ mei!M28+ jun!L28+ jul!J28+ aug!L28 +  sep!K28 + H28)</f>
        <v>32</v>
      </c>
      <c r="J28" s="31">
        <f t="shared" si="1"/>
        <v>153</v>
      </c>
      <c r="K28" s="32">
        <f>SUM(feb!H28 + mrt!N28 + apr!M28+ mei!O28+ jun!N28+ jul!L28+ aug!N28 +  sep!M28 + J28)</f>
        <v>3061</v>
      </c>
    </row>
    <row r="29" spans="1:11" x14ac:dyDescent="0.2">
      <c r="A29" s="45" t="s">
        <v>89</v>
      </c>
      <c r="B29" s="28"/>
      <c r="C29" s="28">
        <v>53</v>
      </c>
      <c r="D29" s="28">
        <v>50</v>
      </c>
      <c r="E29" s="28"/>
      <c r="F29" s="28"/>
      <c r="G29" s="28"/>
      <c r="H29" s="29">
        <f t="shared" si="0"/>
        <v>2</v>
      </c>
      <c r="I29" s="30">
        <f>SUM(feb!F29 + mrt!L29 + apr!K29+ mei!M29+ jun!L29+ jul!J29+ aug!L29 +  sep!K29 + H29)</f>
        <v>21</v>
      </c>
      <c r="J29" s="31">
        <f t="shared" si="1"/>
        <v>103</v>
      </c>
      <c r="K29" s="32">
        <f>SUM(feb!H29 + mrt!N29 + apr!M29+ mei!O29+ jun!N29+ jul!L29+ aug!N29 +  sep!M29 + J29)</f>
        <v>1158</v>
      </c>
    </row>
    <row r="30" spans="1:11" x14ac:dyDescent="0.2">
      <c r="A30" s="43" t="s">
        <v>42</v>
      </c>
      <c r="B30" s="28">
        <v>71</v>
      </c>
      <c r="C30" s="28"/>
      <c r="D30" s="28">
        <v>75</v>
      </c>
      <c r="E30" s="28">
        <v>54</v>
      </c>
      <c r="F30" s="28"/>
      <c r="G30" s="28"/>
      <c r="H30" s="29">
        <f t="shared" si="0"/>
        <v>3</v>
      </c>
      <c r="I30" s="30">
        <f>SUM(feb!F30 + mrt!L30 + apr!K30+ mei!M30+ jun!L30+ jul!J30+ aug!L30 +  sep!K30 + H30)</f>
        <v>49</v>
      </c>
      <c r="J30" s="31">
        <f t="shared" si="1"/>
        <v>200</v>
      </c>
      <c r="K30" s="32">
        <f>SUM(feb!H30 + mrt!N30 + apr!M30+ mei!O30+ jun!N30+ jul!L30+ aug!N30 +  sep!M30 + J30)</f>
        <v>3390</v>
      </c>
    </row>
    <row r="31" spans="1:11" x14ac:dyDescent="0.2">
      <c r="A31" s="42" t="s">
        <v>43</v>
      </c>
      <c r="B31" s="28"/>
      <c r="C31" s="28">
        <v>65</v>
      </c>
      <c r="D31" s="28">
        <v>83</v>
      </c>
      <c r="E31" s="28"/>
      <c r="F31" s="28"/>
      <c r="G31" s="28"/>
      <c r="H31" s="29">
        <f t="shared" si="0"/>
        <v>2</v>
      </c>
      <c r="I31" s="30">
        <f>SUM(feb!F31 + mrt!L31 + apr!K31+ mei!M31+ jun!L31+ jul!J31+ aug!L31 +  sep!K31 + H31)</f>
        <v>36</v>
      </c>
      <c r="J31" s="31">
        <f t="shared" si="1"/>
        <v>148</v>
      </c>
      <c r="K31" s="32">
        <f>SUM(feb!H31 + mrt!N31 + apr!M31+ mei!O31+ jun!N31+ jul!L31+ aug!N31 +  sep!M31 + J31)</f>
        <v>2878</v>
      </c>
    </row>
    <row r="32" spans="1:11" x14ac:dyDescent="0.2">
      <c r="A32" s="42" t="s">
        <v>88</v>
      </c>
      <c r="B32" s="28"/>
      <c r="C32" s="28"/>
      <c r="D32" s="28"/>
      <c r="E32" s="28"/>
      <c r="F32" s="28"/>
      <c r="G32" s="28"/>
      <c r="H32" s="29">
        <f t="shared" si="0"/>
        <v>0</v>
      </c>
      <c r="I32" s="30">
        <f>SUM(feb!F32 + mrt!L32 + apr!K32+ mei!M32+ jun!L32+ jul!J32+ aug!L32 +  sep!K32 + H32)</f>
        <v>4</v>
      </c>
      <c r="J32" s="31">
        <f t="shared" si="1"/>
        <v>0</v>
      </c>
      <c r="K32" s="32">
        <f>SUM(feb!H32 + mrt!N32 + apr!M32+ mei!O32+ jun!N32+ jul!L32+ aug!N32 +  sep!M32 + J32)</f>
        <v>494</v>
      </c>
    </row>
    <row r="33" spans="1:11" x14ac:dyDescent="0.2">
      <c r="A33" s="42" t="s">
        <v>44</v>
      </c>
      <c r="B33" s="28">
        <v>85</v>
      </c>
      <c r="C33" s="28">
        <v>65</v>
      </c>
      <c r="D33" s="28">
        <v>82</v>
      </c>
      <c r="E33" s="28">
        <v>62</v>
      </c>
      <c r="F33" s="28">
        <v>72</v>
      </c>
      <c r="G33" s="28"/>
      <c r="H33" s="29">
        <f t="shared" si="0"/>
        <v>5</v>
      </c>
      <c r="I33" s="30">
        <f>SUM(feb!F33 + mrt!L33 + apr!K33+ mei!M33+ jun!L33+ jul!J33+ aug!L33 +  sep!K33 + H33)</f>
        <v>69</v>
      </c>
      <c r="J33" s="31">
        <f t="shared" si="1"/>
        <v>366</v>
      </c>
      <c r="K33" s="32">
        <f>SUM(feb!H33 + mrt!N33 + apr!M33+ mei!O33+ jun!N33+ jul!L33+ aug!N33 +  sep!M33 + J33)</f>
        <v>5517</v>
      </c>
    </row>
    <row r="34" spans="1:11" x14ac:dyDescent="0.2">
      <c r="A34" s="42" t="s">
        <v>45</v>
      </c>
      <c r="B34" s="28"/>
      <c r="C34" s="28">
        <v>65</v>
      </c>
      <c r="D34" s="28"/>
      <c r="E34" s="28">
        <v>62</v>
      </c>
      <c r="F34" s="28">
        <v>72</v>
      </c>
      <c r="G34" s="28"/>
      <c r="H34" s="29">
        <f t="shared" si="0"/>
        <v>3</v>
      </c>
      <c r="I34" s="30">
        <f>SUM(feb!F34 + mrt!L34 + apr!K34+ mei!M34+ jun!L34+ jul!J34+ aug!L34 +  sep!K34 + H34)</f>
        <v>47</v>
      </c>
      <c r="J34" s="31">
        <f t="shared" si="1"/>
        <v>199</v>
      </c>
      <c r="K34" s="32">
        <f>SUM(feb!H34 + mrt!N34 + apr!M34+ mei!O34+ jun!N34+ jul!L34+ aug!N34 +  sep!M34 + J34)</f>
        <v>3732</v>
      </c>
    </row>
    <row r="35" spans="1:11" x14ac:dyDescent="0.2">
      <c r="A35" s="42" t="s">
        <v>67</v>
      </c>
      <c r="B35" s="28"/>
      <c r="C35" s="28">
        <v>70</v>
      </c>
      <c r="D35" s="28"/>
      <c r="E35" s="28"/>
      <c r="F35" s="28"/>
      <c r="G35" s="28"/>
      <c r="H35" s="29">
        <f t="shared" si="0"/>
        <v>1</v>
      </c>
      <c r="I35" s="30">
        <f>SUM(feb!F35 + mrt!L35 + apr!K35+ mei!M35+ jun!L35+ jul!J35+ aug!L35 +  sep!K35 + H35)</f>
        <v>25</v>
      </c>
      <c r="J35" s="31">
        <f t="shared" si="1"/>
        <v>70</v>
      </c>
      <c r="K35" s="32">
        <f>SUM(feb!H35 + mrt!N35 + apr!M35+ mei!O35+ jun!N35+ jul!L35+ aug!N35 +  sep!M35 + J35)</f>
        <v>2020</v>
      </c>
    </row>
    <row r="36" spans="1:11" x14ac:dyDescent="0.2">
      <c r="A36" s="42" t="s">
        <v>46</v>
      </c>
      <c r="B36" s="28"/>
      <c r="C36" s="28"/>
      <c r="D36" s="28"/>
      <c r="E36" s="28">
        <v>73</v>
      </c>
      <c r="F36" s="28"/>
      <c r="G36" s="28"/>
      <c r="H36" s="29">
        <f t="shared" ref="H36:H67" si="2">COUNT(B36:G36)</f>
        <v>1</v>
      </c>
      <c r="I36" s="30">
        <f>SUM(feb!F36 + mrt!L36 + apr!K36+ mei!M36+ jun!L36+ jul!J36+ aug!L36 +  sep!K36 + H36)</f>
        <v>33</v>
      </c>
      <c r="J36" s="31">
        <f t="shared" ref="J36:J64" si="3">SUM(B36:G36)</f>
        <v>73</v>
      </c>
      <c r="K36" s="32">
        <f>SUM(feb!H36 + mrt!N36 + apr!M36+ mei!O36+ jun!N36+ jul!L36+ aug!N36 +  sep!M36 + J36)</f>
        <v>2869</v>
      </c>
    </row>
    <row r="37" spans="1:11" x14ac:dyDescent="0.2">
      <c r="A37" s="42" t="s">
        <v>83</v>
      </c>
      <c r="B37" s="28">
        <v>71</v>
      </c>
      <c r="C37" s="28"/>
      <c r="D37" s="28"/>
      <c r="E37" s="28">
        <v>54</v>
      </c>
      <c r="F37" s="28"/>
      <c r="G37" s="28"/>
      <c r="H37" s="29">
        <f t="shared" si="2"/>
        <v>2</v>
      </c>
      <c r="I37" s="30">
        <f>SUM(feb!F37 + mrt!L37 + apr!K37+ mei!M37+ jun!L37+ jul!J37+ aug!L37 +  sep!K37 + H37)</f>
        <v>33</v>
      </c>
      <c r="J37" s="31">
        <f t="shared" si="3"/>
        <v>125</v>
      </c>
      <c r="K37" s="32">
        <f>SUM(feb!H37 + mrt!N37 + apr!M37+ mei!O37+ jun!N37+ jul!L37+ aug!N37 +  sep!M37 + J37)</f>
        <v>2121</v>
      </c>
    </row>
    <row r="38" spans="1:11" x14ac:dyDescent="0.2">
      <c r="A38" s="42" t="s">
        <v>90</v>
      </c>
      <c r="B38" s="28"/>
      <c r="C38" s="28"/>
      <c r="D38" s="28"/>
      <c r="E38" s="28"/>
      <c r="F38" s="28"/>
      <c r="G38" s="28"/>
      <c r="H38" s="29">
        <f t="shared" si="2"/>
        <v>0</v>
      </c>
      <c r="I38" s="30">
        <f>SUM(feb!F38 + mrt!L38 + apr!K38+ mei!M38+ jun!L38+ jul!J38+ aug!L38 +  sep!K38 + H38)</f>
        <v>1</v>
      </c>
      <c r="J38" s="31">
        <f t="shared" si="3"/>
        <v>0</v>
      </c>
      <c r="K38" s="32">
        <f>SUM(feb!H38 + mrt!N38 + apr!M38+ mei!O38+ jun!N38+ jul!L38+ aug!N38 +  sep!M38 + J38)</f>
        <v>52</v>
      </c>
    </row>
    <row r="39" spans="1:11" x14ac:dyDescent="0.2">
      <c r="A39" s="42" t="s">
        <v>47</v>
      </c>
      <c r="B39" s="28"/>
      <c r="C39" s="28">
        <v>65</v>
      </c>
      <c r="D39" s="28">
        <v>82</v>
      </c>
      <c r="E39" s="28">
        <v>62</v>
      </c>
      <c r="F39" s="28"/>
      <c r="G39" s="28"/>
      <c r="H39" s="29">
        <f t="shared" si="2"/>
        <v>3</v>
      </c>
      <c r="I39" s="30">
        <f>SUM(feb!F39 + mrt!L39 + apr!K39+ mei!M39+ jun!L39+ jul!J39+ aug!L39 +  sep!K39 + H39)</f>
        <v>33</v>
      </c>
      <c r="J39" s="31">
        <f t="shared" si="3"/>
        <v>209</v>
      </c>
      <c r="K39" s="32">
        <f>SUM(feb!H39 + mrt!N39 + apr!M39+ mei!O39+ jun!N39+ jul!L39+ aug!N39 +  sep!M39 + J39)</f>
        <v>2499</v>
      </c>
    </row>
    <row r="40" spans="1:11" x14ac:dyDescent="0.2">
      <c r="A40" s="81" t="s">
        <v>95</v>
      </c>
      <c r="B40" s="28"/>
      <c r="C40" s="28"/>
      <c r="D40" s="28"/>
      <c r="E40" s="28"/>
      <c r="F40" s="28"/>
      <c r="G40" s="28"/>
      <c r="H40" s="29">
        <f t="shared" si="2"/>
        <v>0</v>
      </c>
      <c r="I40" s="30">
        <f>SUM(feb!F40 + mrt!L40 + apr!K40+ mei!M40+ jun!L40+ jul!J40+ aug!L40 +  sep!K40 + H40)</f>
        <v>1</v>
      </c>
      <c r="J40" s="31">
        <f t="shared" si="3"/>
        <v>0</v>
      </c>
      <c r="K40" s="32">
        <f>SUM(feb!H40 + mrt!N40 + apr!M40+ mei!O40+ jun!N40+ jul!L40+ aug!N40 +  sep!M40 + J40)</f>
        <v>80</v>
      </c>
    </row>
    <row r="41" spans="1:11" x14ac:dyDescent="0.2">
      <c r="A41" s="42" t="s">
        <v>48</v>
      </c>
      <c r="B41" s="28">
        <v>85</v>
      </c>
      <c r="C41" s="28"/>
      <c r="D41" s="28">
        <v>82</v>
      </c>
      <c r="E41" s="28">
        <v>62</v>
      </c>
      <c r="F41" s="28"/>
      <c r="G41" s="28"/>
      <c r="H41" s="29">
        <f t="shared" si="2"/>
        <v>3</v>
      </c>
      <c r="I41" s="30">
        <f>SUM(feb!F41 + mrt!L41 + apr!K41+ mei!M41+ jun!L41+ jul!J41+ aug!L41 +  sep!K41 + H41)</f>
        <v>49</v>
      </c>
      <c r="J41" s="31">
        <f t="shared" si="3"/>
        <v>229</v>
      </c>
      <c r="K41" s="32">
        <f>SUM(feb!H41 + mrt!N41 + apr!M41+ mei!O41+ jun!N41+ jul!L41+ aug!N41 +  sep!M41 + J41)</f>
        <v>4033</v>
      </c>
    </row>
    <row r="42" spans="1:11" x14ac:dyDescent="0.2">
      <c r="A42" s="42" t="s">
        <v>73</v>
      </c>
      <c r="B42" s="28"/>
      <c r="C42" s="28"/>
      <c r="D42" s="28"/>
      <c r="E42" s="28"/>
      <c r="F42" s="28"/>
      <c r="G42" s="28"/>
      <c r="H42" s="29">
        <f t="shared" si="2"/>
        <v>0</v>
      </c>
      <c r="I42" s="30">
        <f>SUM(feb!F42 + mrt!L42 + apr!K42+ mei!M42+ jun!L42+ jul!J42+ aug!L42 +  sep!K42 + H42)</f>
        <v>27</v>
      </c>
      <c r="J42" s="31">
        <f t="shared" si="3"/>
        <v>0</v>
      </c>
      <c r="K42" s="32">
        <f>SUM(feb!H42 + mrt!N42 + apr!M42+ mei!O42+ jun!N42+ jul!L42+ aug!N42 +  sep!M42 + J42)</f>
        <v>2124</v>
      </c>
    </row>
    <row r="43" spans="1:11" x14ac:dyDescent="0.2">
      <c r="A43" s="42" t="s">
        <v>49</v>
      </c>
      <c r="B43" s="28">
        <v>85</v>
      </c>
      <c r="C43" s="28">
        <v>65</v>
      </c>
      <c r="D43" s="28">
        <v>82</v>
      </c>
      <c r="E43" s="28">
        <v>62</v>
      </c>
      <c r="F43" s="28"/>
      <c r="G43" s="28"/>
      <c r="H43" s="29">
        <f t="shared" si="2"/>
        <v>4</v>
      </c>
      <c r="I43" s="30">
        <f>SUM(feb!F43 + mrt!L43 + apr!K43+ mei!M43+ jun!L43+ jul!J43+ aug!L43 +  sep!K43 + H43)</f>
        <v>44</v>
      </c>
      <c r="J43" s="31">
        <f t="shared" si="3"/>
        <v>294</v>
      </c>
      <c r="K43" s="32">
        <f>SUM(feb!H43 + mrt!N43 + apr!M43+ mei!O43+ jun!N43+ jul!L43+ aug!N43 +  sep!M43 + J43)</f>
        <v>3573</v>
      </c>
    </row>
    <row r="44" spans="1:11" x14ac:dyDescent="0.2">
      <c r="A44" s="45" t="s">
        <v>65</v>
      </c>
      <c r="B44" s="28"/>
      <c r="C44" s="28"/>
      <c r="D44" s="28"/>
      <c r="E44" s="28"/>
      <c r="F44" s="28"/>
      <c r="G44" s="28"/>
      <c r="H44" s="29">
        <f t="shared" si="2"/>
        <v>0</v>
      </c>
      <c r="I44" s="30">
        <f>SUM(feb!F44 + mrt!L44 + apr!K44+ mei!M44+ jun!L44+ jul!J44+ aug!L44 +  sep!K44 + H44)</f>
        <v>22</v>
      </c>
      <c r="J44" s="31">
        <f t="shared" si="3"/>
        <v>0</v>
      </c>
      <c r="K44" s="32">
        <f>SUM(feb!H44 + mrt!N44 + apr!M44+ mei!O44+ jun!N44+ jul!L44+ aug!N44 +  sep!M44 + J44)</f>
        <v>1658</v>
      </c>
    </row>
    <row r="45" spans="1:11" x14ac:dyDescent="0.2">
      <c r="A45" s="45" t="s">
        <v>61</v>
      </c>
      <c r="B45" s="28"/>
      <c r="C45" s="28"/>
      <c r="D45" s="28"/>
      <c r="E45" s="28"/>
      <c r="F45" s="28"/>
      <c r="G45" s="28"/>
      <c r="H45" s="29">
        <f t="shared" si="2"/>
        <v>0</v>
      </c>
      <c r="I45" s="30">
        <f>SUM(feb!F45 + mrt!L45 + apr!K45+ mei!M45+ jun!L45+ jul!J45+ aug!L45 +  sep!K45 + H45)</f>
        <v>15</v>
      </c>
      <c r="J45" s="31">
        <f t="shared" si="3"/>
        <v>0</v>
      </c>
      <c r="K45" s="32">
        <f>SUM(feb!H45 + mrt!N45 + apr!M45+ mei!O45+ jun!N45+ jul!L45+ aug!N45 +  sep!M45 + J45)</f>
        <v>1046</v>
      </c>
    </row>
    <row r="46" spans="1:11" x14ac:dyDescent="0.2">
      <c r="A46" s="42" t="s">
        <v>50</v>
      </c>
      <c r="B46" s="28"/>
      <c r="C46" s="28">
        <v>70</v>
      </c>
      <c r="D46" s="28">
        <v>83</v>
      </c>
      <c r="E46" s="28"/>
      <c r="F46" s="28"/>
      <c r="G46" s="28"/>
      <c r="H46" s="29">
        <f t="shared" si="2"/>
        <v>2</v>
      </c>
      <c r="I46" s="30">
        <f>SUM(feb!F46 + mrt!L46 + apr!K46+ mei!M46+ jun!L46+ jul!J46+ aug!L46 +  sep!K46 + H46)</f>
        <v>14</v>
      </c>
      <c r="J46" s="31">
        <f t="shared" si="3"/>
        <v>153</v>
      </c>
      <c r="K46" s="32">
        <f>SUM(feb!H46 + mrt!N46 + apr!M46+ mei!O46+ jun!N46+ jul!L46+ aug!N46 +  sep!M46 + J46)</f>
        <v>1090</v>
      </c>
    </row>
    <row r="47" spans="1:11" x14ac:dyDescent="0.2">
      <c r="A47" s="42" t="s">
        <v>70</v>
      </c>
      <c r="B47" s="28"/>
      <c r="C47" s="28"/>
      <c r="D47" s="28"/>
      <c r="E47" s="28"/>
      <c r="F47" s="28"/>
      <c r="G47" s="28"/>
      <c r="H47" s="29">
        <f t="shared" si="2"/>
        <v>0</v>
      </c>
      <c r="I47" s="30">
        <f>SUM(feb!F47 + mrt!L47 + apr!K47+ mei!M47+ jun!L47+ jul!J47+ aug!L47 +  sep!K47 + H47)</f>
        <v>22</v>
      </c>
      <c r="J47" s="31">
        <f t="shared" si="3"/>
        <v>0</v>
      </c>
      <c r="K47" s="32">
        <f>SUM(feb!H47 + mrt!N47 + apr!M47+ mei!O47+ jun!N47+ jul!L47+ aug!N47 +  sep!M47 + J47)</f>
        <v>1921</v>
      </c>
    </row>
    <row r="48" spans="1:11" x14ac:dyDescent="0.2">
      <c r="A48" s="42" t="s">
        <v>62</v>
      </c>
      <c r="B48" s="28">
        <v>90</v>
      </c>
      <c r="C48" s="28">
        <v>70</v>
      </c>
      <c r="D48" s="28">
        <v>83</v>
      </c>
      <c r="E48" s="28">
        <v>75</v>
      </c>
      <c r="F48" s="28">
        <v>97</v>
      </c>
      <c r="G48" s="28"/>
      <c r="H48" s="29">
        <f t="shared" si="2"/>
        <v>5</v>
      </c>
      <c r="I48" s="30">
        <f>SUM(feb!F48 + mrt!L48 + apr!K48+ mei!M48+ jun!L48+ jul!J48+ aug!L48 +  sep!K48 + H48)</f>
        <v>71</v>
      </c>
      <c r="J48" s="31">
        <f t="shared" si="3"/>
        <v>415</v>
      </c>
      <c r="K48" s="32">
        <f>SUM(feb!H48 + mrt!N48 + apr!M48+ mei!O48+ jun!N48+ jul!L48+ aug!N48 +  sep!M48 + J48)</f>
        <v>7110</v>
      </c>
    </row>
    <row r="49" spans="1:11" x14ac:dyDescent="0.2">
      <c r="A49" s="42" t="s">
        <v>64</v>
      </c>
      <c r="B49" s="28"/>
      <c r="C49" s="28"/>
      <c r="D49" s="28"/>
      <c r="E49" s="28">
        <v>62</v>
      </c>
      <c r="F49" s="28">
        <v>72</v>
      </c>
      <c r="G49" s="28"/>
      <c r="H49" s="29">
        <f t="shared" si="2"/>
        <v>2</v>
      </c>
      <c r="I49" s="30">
        <f>SUM(feb!F49 + mrt!L49 + apr!K49+ mei!M49+ jun!L49+ jul!J49+ aug!L49 +  sep!K49 + H49)</f>
        <v>62</v>
      </c>
      <c r="J49" s="31">
        <f t="shared" si="3"/>
        <v>134</v>
      </c>
      <c r="K49" s="32">
        <f>SUM(feb!H49 + mrt!N49 + apr!M49+ mei!O49+ jun!N49+ jul!L49+ aug!N49 +  sep!M49 + J49)</f>
        <v>5021</v>
      </c>
    </row>
    <row r="50" spans="1:11" x14ac:dyDescent="0.2">
      <c r="A50" s="42" t="s">
        <v>51</v>
      </c>
      <c r="B50" s="28"/>
      <c r="C50" s="28"/>
      <c r="D50" s="28"/>
      <c r="E50" s="28"/>
      <c r="F50" s="28"/>
      <c r="G50" s="28"/>
      <c r="H50" s="29">
        <f t="shared" si="2"/>
        <v>0</v>
      </c>
      <c r="I50" s="30">
        <f>SUM(feb!F50 + mrt!L50 + apr!K50+ mei!M50+ jun!L50+ jul!J50+ aug!L50 +  sep!K50 + H50)</f>
        <v>0</v>
      </c>
      <c r="J50" s="31">
        <f t="shared" si="3"/>
        <v>0</v>
      </c>
      <c r="K50" s="32">
        <f>SUM(feb!H50 + mrt!N50 + apr!M50+ mei!O50+ jun!N50+ jul!L50+ aug!N50 +  sep!M50 + J50)</f>
        <v>0</v>
      </c>
    </row>
    <row r="51" spans="1:11" x14ac:dyDescent="0.2">
      <c r="A51" s="42" t="s">
        <v>52</v>
      </c>
      <c r="B51" s="28"/>
      <c r="C51" s="28"/>
      <c r="D51" s="28"/>
      <c r="E51" s="28"/>
      <c r="F51" s="28"/>
      <c r="G51" s="28"/>
      <c r="H51" s="29">
        <f t="shared" si="2"/>
        <v>0</v>
      </c>
      <c r="I51" s="30">
        <f>SUM(feb!F51 + mrt!L51 + apr!K51+ mei!M51+ jun!L51+ jul!J51+ aug!L51 +  sep!K51 + H51)</f>
        <v>2</v>
      </c>
      <c r="J51" s="31">
        <f t="shared" si="3"/>
        <v>0</v>
      </c>
      <c r="K51" s="32">
        <f>SUM(feb!H51 + mrt!N51 + apr!M51+ mei!O51+ jun!N51+ jul!L51+ aug!N51 +  sep!M51 + J51)</f>
        <v>185</v>
      </c>
    </row>
    <row r="52" spans="1:11" x14ac:dyDescent="0.2">
      <c r="A52" s="42" t="s">
        <v>53</v>
      </c>
      <c r="B52" s="28">
        <v>89</v>
      </c>
      <c r="C52" s="28">
        <v>70</v>
      </c>
      <c r="D52" s="28">
        <v>83</v>
      </c>
      <c r="E52" s="28"/>
      <c r="F52" s="28">
        <v>97</v>
      </c>
      <c r="G52" s="28"/>
      <c r="H52" s="29">
        <f t="shared" si="2"/>
        <v>4</v>
      </c>
      <c r="I52" s="30">
        <f>SUM(feb!F52 + mrt!L52 + apr!K52+ mei!M52+ jun!L52+ jul!J52+ aug!L52 +  sep!K52 + H52)</f>
        <v>41</v>
      </c>
      <c r="J52" s="31">
        <f t="shared" si="3"/>
        <v>339</v>
      </c>
      <c r="K52" s="32">
        <f>SUM(feb!H52 + mrt!N52 + apr!M52+ mei!O52+ jun!N52+ jul!L52+ aug!N52 +  sep!M52 + J52)</f>
        <v>3919</v>
      </c>
    </row>
    <row r="53" spans="1:11" x14ac:dyDescent="0.2">
      <c r="A53" s="42" t="s">
        <v>54</v>
      </c>
      <c r="B53" s="28"/>
      <c r="C53" s="28"/>
      <c r="D53" s="28"/>
      <c r="E53" s="28"/>
      <c r="F53" s="28"/>
      <c r="G53" s="28"/>
      <c r="H53" s="29">
        <f t="shared" si="2"/>
        <v>0</v>
      </c>
      <c r="I53" s="30">
        <f>SUM(feb!F53 + mrt!L53 + apr!K53+ mei!M53+ jun!L53+ jul!J53+ aug!L53 +  sep!K53 + H53)</f>
        <v>50</v>
      </c>
      <c r="J53" s="31">
        <f t="shared" si="3"/>
        <v>0</v>
      </c>
      <c r="K53" s="32">
        <f>SUM(feb!H53 + mrt!N53 + apr!M53+ mei!O53+ jun!N53+ jul!L53+ aug!N53 +  sep!M53 + J53)</f>
        <v>4554</v>
      </c>
    </row>
    <row r="54" spans="1:11" x14ac:dyDescent="0.2">
      <c r="A54" s="42" t="s">
        <v>68</v>
      </c>
      <c r="B54" s="28"/>
      <c r="C54" s="28"/>
      <c r="D54" s="28"/>
      <c r="E54" s="28">
        <v>73</v>
      </c>
      <c r="F54" s="28"/>
      <c r="G54" s="28"/>
      <c r="H54" s="29">
        <f t="shared" si="2"/>
        <v>1</v>
      </c>
      <c r="I54" s="30">
        <f>SUM(feb!F54 + mrt!L54 + apr!K54+ mei!M54+ jun!L54+ jul!J54+ aug!L54 +  sep!K54 + H54)</f>
        <v>24</v>
      </c>
      <c r="J54" s="31">
        <f t="shared" si="3"/>
        <v>73</v>
      </c>
      <c r="K54" s="32">
        <f>SUM(feb!H54 + mrt!N54 + apr!M54+ mei!O54+ jun!N54+ jul!L54+ aug!N54 +  sep!M54 + J54)</f>
        <v>2138</v>
      </c>
    </row>
    <row r="55" spans="1:11" x14ac:dyDescent="0.2">
      <c r="A55" s="42" t="s">
        <v>55</v>
      </c>
      <c r="B55" s="28"/>
      <c r="C55" s="28"/>
      <c r="D55" s="28"/>
      <c r="E55" s="28"/>
      <c r="F55" s="28"/>
      <c r="G55" s="28"/>
      <c r="H55" s="29">
        <f t="shared" si="2"/>
        <v>0</v>
      </c>
      <c r="I55" s="30">
        <f>SUM(feb!F55 + mrt!L55 + apr!K55+ mei!M55+ jun!L55+ jul!J55+ aug!L55 +  sep!K55 + H55)</f>
        <v>11</v>
      </c>
      <c r="J55" s="31">
        <f t="shared" si="3"/>
        <v>0</v>
      </c>
      <c r="K55" s="32">
        <f>SUM(feb!H55 + mrt!N55 + apr!M55+ mei!O55+ jun!N55+ jul!L55+ aug!N55 +  sep!M55 + J55)</f>
        <v>1096</v>
      </c>
    </row>
    <row r="56" spans="1:11" x14ac:dyDescent="0.2">
      <c r="A56" s="42" t="s">
        <v>74</v>
      </c>
      <c r="B56" s="28"/>
      <c r="C56" s="28"/>
      <c r="D56" s="28"/>
      <c r="E56" s="28">
        <v>62</v>
      </c>
      <c r="F56" s="28"/>
      <c r="G56" s="28"/>
      <c r="H56" s="29">
        <f t="shared" si="2"/>
        <v>1</v>
      </c>
      <c r="I56" s="30">
        <f>SUM(feb!F56 + mrt!L56 + apr!K56+ mei!M56+ jun!L56+ jul!J56+ aug!L56 +  sep!K56 + H56)</f>
        <v>20</v>
      </c>
      <c r="J56" s="31">
        <f t="shared" si="3"/>
        <v>62</v>
      </c>
      <c r="K56" s="32">
        <f>SUM(feb!H56 + mrt!N56 + apr!M56+ mei!O56+ jun!N56+ jul!L56+ aug!N56 +  sep!M56 + J56)</f>
        <v>1549</v>
      </c>
    </row>
    <row r="57" spans="1:11" x14ac:dyDescent="0.2">
      <c r="A57" s="42" t="s">
        <v>71</v>
      </c>
      <c r="B57" s="28"/>
      <c r="C57" s="28">
        <v>70</v>
      </c>
      <c r="D57" s="28"/>
      <c r="E57" s="28">
        <v>75</v>
      </c>
      <c r="F57" s="28"/>
      <c r="G57" s="28"/>
      <c r="H57" s="29">
        <f t="shared" si="2"/>
        <v>2</v>
      </c>
      <c r="I57" s="30">
        <f>SUM(feb!F57 + mrt!L57 + apr!K57+ mei!M57+ jun!L57+ jul!J57+ aug!L57 +  sep!K57 + H57)</f>
        <v>19</v>
      </c>
      <c r="J57" s="31">
        <f t="shared" si="3"/>
        <v>145</v>
      </c>
      <c r="K57" s="32">
        <f>SUM(feb!H57 + mrt!N57 + apr!M57+ mei!O57+ jun!N57+ jul!L57+ aug!N57 +  sep!M57 + J57)</f>
        <v>1719</v>
      </c>
    </row>
    <row r="58" spans="1:11" x14ac:dyDescent="0.2">
      <c r="A58" s="42" t="s">
        <v>56</v>
      </c>
      <c r="B58" s="28"/>
      <c r="C58" s="28"/>
      <c r="D58" s="28"/>
      <c r="E58" s="28">
        <v>62</v>
      </c>
      <c r="F58" s="28"/>
      <c r="G58" s="28"/>
      <c r="H58" s="29">
        <f t="shared" si="2"/>
        <v>1</v>
      </c>
      <c r="I58" s="30">
        <f>SUM(feb!F58 + mrt!L58 + apr!K58+ mei!M58+ jun!L58+ jul!J58+ aug!L58 +  sep!K58 + H58)</f>
        <v>48</v>
      </c>
      <c r="J58" s="31">
        <f t="shared" si="3"/>
        <v>62</v>
      </c>
      <c r="K58" s="32">
        <f>SUM(feb!H58 + mrt!N58 + apr!M58+ mei!O58+ jun!N58+ jul!L58+ aug!N58 +  sep!M58 + J58)</f>
        <v>3852</v>
      </c>
    </row>
    <row r="59" spans="1:11" x14ac:dyDescent="0.2">
      <c r="A59" s="42" t="s">
        <v>76</v>
      </c>
      <c r="B59" s="28"/>
      <c r="C59" s="28"/>
      <c r="D59" s="28"/>
      <c r="E59" s="28">
        <v>62</v>
      </c>
      <c r="F59" s="28"/>
      <c r="G59" s="28"/>
      <c r="H59" s="29">
        <f t="shared" si="2"/>
        <v>1</v>
      </c>
      <c r="I59" s="30">
        <f>SUM(feb!F59 + mrt!L59 + apr!K59+ mei!M59+ jun!L59+ jul!J59+ aug!L59 +  sep!K59 + H59)</f>
        <v>9</v>
      </c>
      <c r="J59" s="31">
        <f t="shared" si="3"/>
        <v>62</v>
      </c>
      <c r="K59" s="32">
        <f>SUM(feb!H59 + mrt!N59 + apr!M59+ mei!O59+ jun!N59+ jul!L59+ aug!N59 +  sep!M59 + J59)</f>
        <v>626</v>
      </c>
    </row>
    <row r="60" spans="1:11" x14ac:dyDescent="0.2">
      <c r="A60" s="42" t="s">
        <v>77</v>
      </c>
      <c r="B60" s="28"/>
      <c r="C60" s="28"/>
      <c r="D60" s="28"/>
      <c r="E60" s="28">
        <v>62</v>
      </c>
      <c r="F60" s="28"/>
      <c r="G60" s="28"/>
      <c r="H60" s="29">
        <f t="shared" si="2"/>
        <v>1</v>
      </c>
      <c r="I60" s="30">
        <f>SUM(feb!F60 + mrt!L60 + apr!K60+ mei!M60+ jun!L60+ jul!J60+ aug!L60 +  sep!K60 + H60)</f>
        <v>11</v>
      </c>
      <c r="J60" s="31">
        <f t="shared" si="3"/>
        <v>62</v>
      </c>
      <c r="K60" s="32">
        <f>SUM(feb!H60 + mrt!N60 + apr!M60+ mei!O60+ jun!N60+ jul!L60+ aug!N60 +  sep!M60 + J60)</f>
        <v>785</v>
      </c>
    </row>
    <row r="61" spans="1:11" x14ac:dyDescent="0.2">
      <c r="A61" s="42" t="s">
        <v>57</v>
      </c>
      <c r="B61" s="28">
        <v>71</v>
      </c>
      <c r="C61" s="28">
        <v>53</v>
      </c>
      <c r="D61" s="28">
        <v>50</v>
      </c>
      <c r="E61" s="28">
        <v>54</v>
      </c>
      <c r="F61" s="28"/>
      <c r="G61" s="28"/>
      <c r="H61" s="29">
        <f t="shared" si="2"/>
        <v>4</v>
      </c>
      <c r="I61" s="30">
        <f>SUM(feb!F61 + mrt!L61 + apr!K61+ mei!M61+ jun!L61+ jul!J61+ aug!L61 +  sep!K61 + H61)</f>
        <v>52</v>
      </c>
      <c r="J61" s="31">
        <f t="shared" si="3"/>
        <v>228</v>
      </c>
      <c r="K61" s="32">
        <f>SUM(feb!H61 + mrt!N61 + apr!M61+ mei!O61+ jun!N61+ jul!L61+ aug!N61 +  sep!M61 + J61)</f>
        <v>3320</v>
      </c>
    </row>
    <row r="62" spans="1:11" x14ac:dyDescent="0.2">
      <c r="A62" s="42" t="s">
        <v>84</v>
      </c>
      <c r="B62" s="28"/>
      <c r="C62" s="28"/>
      <c r="D62" s="28"/>
      <c r="E62" s="28"/>
      <c r="F62" s="28"/>
      <c r="G62" s="28"/>
      <c r="H62" s="29">
        <f t="shared" si="2"/>
        <v>0</v>
      </c>
      <c r="I62" s="30">
        <f>SUM(feb!F62 + mrt!L62 + apr!K62+ mei!M62+ jun!L62+ jul!J62+ aug!L62 +  sep!K62 + H62)</f>
        <v>10</v>
      </c>
      <c r="J62" s="31">
        <f t="shared" si="3"/>
        <v>0</v>
      </c>
      <c r="K62" s="32">
        <f>SUM(feb!H62 + mrt!N62 + apr!M62+ mei!O62+ jun!N62+ jul!L62+ aug!N62 +  sep!M62 + J62)</f>
        <v>652</v>
      </c>
    </row>
    <row r="63" spans="1:11" x14ac:dyDescent="0.2">
      <c r="A63" s="42" t="s">
        <v>94</v>
      </c>
      <c r="B63" s="28"/>
      <c r="C63" s="28"/>
      <c r="D63" s="28"/>
      <c r="E63" s="28"/>
      <c r="F63" s="28"/>
      <c r="G63" s="28"/>
      <c r="H63" s="29">
        <f t="shared" si="2"/>
        <v>0</v>
      </c>
      <c r="I63" s="30">
        <f>SUM(feb!F63 + mrt!L63 + apr!K63+ mei!M63+ jun!L63+ jul!J63+ aug!L63 +  sep!K63 + H63)</f>
        <v>2</v>
      </c>
      <c r="J63" s="31">
        <f t="shared" si="3"/>
        <v>0</v>
      </c>
      <c r="K63" s="32">
        <f>SUM(feb!H63 + mrt!N63 + apr!M63+ mei!O63+ jun!N63+ jul!L63+ aug!N63 +  sep!M63 + J63)</f>
        <v>168</v>
      </c>
    </row>
    <row r="64" spans="1:11" x14ac:dyDescent="0.2">
      <c r="A64" s="42" t="s">
        <v>91</v>
      </c>
      <c r="B64" s="28"/>
      <c r="C64" s="28"/>
      <c r="D64" s="28"/>
      <c r="E64" s="28"/>
      <c r="F64" s="28"/>
      <c r="G64" s="28"/>
      <c r="H64" s="29">
        <f t="shared" si="2"/>
        <v>0</v>
      </c>
      <c r="I64" s="30">
        <f>SUM(feb!F64 + mrt!L64 + apr!K64+ mei!M64+ jun!L64+ jul!J64+ aug!L64 +  sep!K64 + H64)</f>
        <v>6</v>
      </c>
      <c r="J64" s="31">
        <f t="shared" si="3"/>
        <v>0</v>
      </c>
      <c r="K64" s="32">
        <f>SUM(feb!H64 + mrt!N64 + apr!M64+ mei!O64+ jun!N64+ jul!L64+ aug!N64 +  sep!M64 + J64)</f>
        <v>344</v>
      </c>
    </row>
    <row r="65" spans="1:11" x14ac:dyDescent="0.2">
      <c r="A65" s="42" t="s">
        <v>82</v>
      </c>
      <c r="B65" s="28"/>
      <c r="C65" s="28">
        <v>65</v>
      </c>
      <c r="D65" s="28"/>
      <c r="E65" s="28"/>
      <c r="F65" s="28"/>
      <c r="G65" s="28"/>
      <c r="H65" s="29">
        <f t="shared" si="2"/>
        <v>1</v>
      </c>
      <c r="I65" s="30">
        <f>SUM(feb!F65 + mrt!L65 + apr!K65+ mei!M65+ jun!L65+ jul!J65+ aug!L65 +  sep!K65 + H65)</f>
        <v>16</v>
      </c>
      <c r="J65" s="31">
        <f t="shared" ref="J65" si="4">SUM(B65:G65)</f>
        <v>65</v>
      </c>
      <c r="K65" s="32">
        <f>SUM(feb!H65 + mrt!N65 + apr!M65+ mei!O65+ jun!N65+ jul!L65+ aug!N65 +  sep!M65 + J65)</f>
        <v>1328</v>
      </c>
    </row>
    <row r="66" spans="1:11" x14ac:dyDescent="0.2">
      <c r="A66" s="42" t="s">
        <v>58</v>
      </c>
      <c r="B66" s="52">
        <v>85</v>
      </c>
      <c r="C66" s="52">
        <v>65</v>
      </c>
      <c r="D66" s="52">
        <v>82</v>
      </c>
      <c r="E66" s="52">
        <v>62</v>
      </c>
      <c r="F66" s="52"/>
      <c r="G66" s="52"/>
      <c r="H66" s="51">
        <f t="shared" si="2"/>
        <v>4</v>
      </c>
      <c r="I66" s="30">
        <f>SUM(feb!F66 + mrt!L66 + apr!K66+ mei!M66+ jun!L66+ jul!J66+ aug!L66 +  sep!K66 + H66)</f>
        <v>59</v>
      </c>
      <c r="J66" s="31">
        <f>SUM(B66:G66)</f>
        <v>294</v>
      </c>
      <c r="K66" s="32">
        <f>SUM(feb!H66 + mrt!N66 + apr!M66+ mei!O66+ jun!N66+ jul!L66+ aug!N66 +  sep!M66 + J66)</f>
        <v>4746</v>
      </c>
    </row>
    <row r="67" spans="1:11" x14ac:dyDescent="0.2">
      <c r="A67" s="42" t="s">
        <v>59</v>
      </c>
      <c r="B67" s="52">
        <v>71</v>
      </c>
      <c r="C67" s="52"/>
      <c r="D67" s="52">
        <v>75</v>
      </c>
      <c r="E67" s="52"/>
      <c r="F67" s="52"/>
      <c r="G67" s="52"/>
      <c r="H67" s="51">
        <f t="shared" si="2"/>
        <v>2</v>
      </c>
      <c r="I67" s="30">
        <f>SUM(feb!F67 + mrt!L67 + apr!K67+ mei!M67+ jun!L67+ jul!J67+ aug!L67 +  sep!K67 + H67)</f>
        <v>13</v>
      </c>
      <c r="J67" s="31">
        <f>SUM(B67:G67)</f>
        <v>146</v>
      </c>
      <c r="K67" s="32">
        <f>SUM(feb!H67 + mrt!N67 + apr!M67+ mei!O67+ jun!N67+ jul!L67+ aug!N67 +  sep!M67 + J67)</f>
        <v>986</v>
      </c>
    </row>
    <row r="68" spans="1:11" x14ac:dyDescent="0.2">
      <c r="A68" s="42" t="s">
        <v>78</v>
      </c>
      <c r="B68" s="52"/>
      <c r="C68" s="52"/>
      <c r="D68" s="52"/>
      <c r="E68" s="52"/>
      <c r="F68" s="52"/>
      <c r="G68" s="52"/>
      <c r="H68" s="51">
        <f t="shared" ref="H68:H69" si="5">COUNT(B68:G68)</f>
        <v>0</v>
      </c>
      <c r="I68" s="30">
        <f>SUM(feb!F68 + mrt!L68 + apr!K68+ mei!M68+ jun!L68+ jul!J68+ aug!L68 +  sep!K68 + H68)</f>
        <v>21</v>
      </c>
      <c r="J68" s="31">
        <f>SUM(B68:G68)</f>
        <v>0</v>
      </c>
      <c r="K68" s="32">
        <f>SUM(feb!H68 + mrt!N68 + apr!M68+ mei!O68+ jun!N68+ jul!L68+ aug!N68 +  sep!M68 + J68)</f>
        <v>1363</v>
      </c>
    </row>
    <row r="69" spans="1:11" x14ac:dyDescent="0.2">
      <c r="A69" s="42" t="s">
        <v>60</v>
      </c>
      <c r="B69" s="52"/>
      <c r="C69" s="52"/>
      <c r="D69" s="52"/>
      <c r="E69" s="52"/>
      <c r="F69" s="52"/>
      <c r="G69" s="52"/>
      <c r="H69" s="51">
        <f t="shared" si="5"/>
        <v>0</v>
      </c>
      <c r="I69" s="30">
        <f>SUM(feb!F69 + mrt!L69 + apr!K69+ mei!M69+ jun!L69+ jul!J69+ aug!L69 +  sep!K69 + H69)</f>
        <v>4</v>
      </c>
      <c r="J69" s="31">
        <f>SUM(B69:G69)</f>
        <v>0</v>
      </c>
      <c r="K69" s="32">
        <f>SUM(feb!H69 + mrt!N69 + apr!M69+ mei!O69+ jun!N69+ jul!L69+ aug!N69 +  sep!M69 + J69)</f>
        <v>391</v>
      </c>
    </row>
  </sheetData>
  <mergeCells count="4">
    <mergeCell ref="J2:J3"/>
    <mergeCell ref="K2:K3"/>
    <mergeCell ref="H2:H3"/>
    <mergeCell ref="I2:I3"/>
  </mergeCells>
  <phoneticPr fontId="6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zoomScale="130" zoomScaleNormal="130" workbookViewId="0">
      <pane ySplit="3" topLeftCell="A4" activePane="bottomLeft" state="frozen"/>
      <selection pane="bottomLeft"/>
    </sheetView>
  </sheetViews>
  <sheetFormatPr defaultColWidth="8.7109375" defaultRowHeight="12.75" x14ac:dyDescent="0.2"/>
  <cols>
    <col min="1" max="1" width="24.5703125" bestFit="1" customWidth="1"/>
    <col min="2" max="5" width="4" customWidth="1"/>
    <col min="6" max="9" width="5.42578125" customWidth="1"/>
  </cols>
  <sheetData>
    <row r="1" spans="1:9" ht="27.75" customHeight="1" thickBot="1" x14ac:dyDescent="0.3">
      <c r="A1" s="6" t="s">
        <v>19</v>
      </c>
      <c r="B1" s="36"/>
      <c r="C1" s="36"/>
      <c r="D1" s="36"/>
      <c r="E1" s="36"/>
      <c r="I1" s="7" t="s">
        <v>2</v>
      </c>
    </row>
    <row r="2" spans="1:9" s="1" customFormat="1" ht="48.75" customHeight="1" x14ac:dyDescent="0.2">
      <c r="A2" s="4"/>
      <c r="B2" s="38" t="s">
        <v>0</v>
      </c>
      <c r="C2" s="35" t="s">
        <v>1</v>
      </c>
      <c r="D2" s="38" t="s">
        <v>0</v>
      </c>
      <c r="E2" s="35" t="s">
        <v>1</v>
      </c>
      <c r="F2" s="97" t="s">
        <v>9</v>
      </c>
      <c r="G2" s="99" t="s">
        <v>5</v>
      </c>
      <c r="H2" s="93" t="s">
        <v>3</v>
      </c>
      <c r="I2" s="95" t="s">
        <v>4</v>
      </c>
    </row>
    <row r="3" spans="1:9" ht="18" customHeight="1" thickBot="1" x14ac:dyDescent="0.25">
      <c r="A3" s="39"/>
      <c r="B3" s="2">
        <v>17</v>
      </c>
      <c r="C3" s="37">
        <v>18</v>
      </c>
      <c r="D3" s="37">
        <v>24</v>
      </c>
      <c r="E3" s="2">
        <v>25</v>
      </c>
      <c r="F3" s="98"/>
      <c r="G3" s="100"/>
      <c r="H3" s="94"/>
      <c r="I3" s="96"/>
    </row>
    <row r="4" spans="1:9" ht="12.75" customHeight="1" x14ac:dyDescent="0.2">
      <c r="A4" s="63" t="s">
        <v>86</v>
      </c>
      <c r="B4" s="59"/>
      <c r="C4" s="58"/>
      <c r="D4" s="58"/>
      <c r="E4" s="59"/>
      <c r="F4" s="15">
        <f>COUNT(B4:E4)</f>
        <v>0</v>
      </c>
      <c r="G4" s="16">
        <f>SUM(F4)</f>
        <v>0</v>
      </c>
      <c r="H4" s="17">
        <f>SUM(B4:E4)</f>
        <v>0</v>
      </c>
      <c r="I4" s="18">
        <f>SUM(H4)</f>
        <v>0</v>
      </c>
    </row>
    <row r="5" spans="1:9" ht="12.75" customHeight="1" x14ac:dyDescent="0.2">
      <c r="A5" s="44" t="s">
        <v>87</v>
      </c>
      <c r="B5" s="73"/>
      <c r="C5" s="73"/>
      <c r="D5" s="73"/>
      <c r="E5" s="73"/>
      <c r="F5" s="15">
        <f>COUNT(B5:E5)</f>
        <v>0</v>
      </c>
      <c r="G5" s="16">
        <f>SUM(F5)</f>
        <v>0</v>
      </c>
      <c r="H5" s="17">
        <f>SUM(B5:E5)</f>
        <v>0</v>
      </c>
      <c r="I5" s="18">
        <f>SUM(H5)</f>
        <v>0</v>
      </c>
    </row>
    <row r="6" spans="1:9" x14ac:dyDescent="0.2">
      <c r="A6" s="44" t="s">
        <v>31</v>
      </c>
      <c r="B6" s="41">
        <v>58</v>
      </c>
      <c r="C6" s="14"/>
      <c r="D6" s="14"/>
      <c r="E6" s="14"/>
      <c r="F6" s="15">
        <f>COUNT(B6:E6)</f>
        <v>1</v>
      </c>
      <c r="G6" s="16">
        <f>SUM(F6)</f>
        <v>1</v>
      </c>
      <c r="H6" s="17">
        <f>SUM(B6:E6)</f>
        <v>58</v>
      </c>
      <c r="I6" s="18">
        <f>SUM(H6)</f>
        <v>58</v>
      </c>
    </row>
    <row r="7" spans="1:9" x14ac:dyDescent="0.2">
      <c r="A7" s="44" t="s">
        <v>72</v>
      </c>
      <c r="B7" s="41"/>
      <c r="C7" s="14"/>
      <c r="D7" s="14"/>
      <c r="E7" s="14"/>
      <c r="F7" s="15">
        <f>COUNT(B7:E7)</f>
        <v>0</v>
      </c>
      <c r="G7" s="16">
        <f>SUM(F7)</f>
        <v>0</v>
      </c>
      <c r="H7" s="17">
        <f>SUM(B7:E7)</f>
        <v>0</v>
      </c>
      <c r="I7" s="18">
        <f>SUM(H7)</f>
        <v>0</v>
      </c>
    </row>
    <row r="8" spans="1:9" x14ac:dyDescent="0.2">
      <c r="A8" s="43" t="s">
        <v>32</v>
      </c>
      <c r="B8" s="41">
        <v>75</v>
      </c>
      <c r="C8" s="14">
        <v>52</v>
      </c>
      <c r="D8" s="14">
        <v>85</v>
      </c>
      <c r="E8" s="14">
        <v>60</v>
      </c>
      <c r="F8" s="15">
        <f t="shared" ref="F8:F18" si="0">COUNT(B8:E8)</f>
        <v>4</v>
      </c>
      <c r="G8" s="16">
        <f t="shared" ref="G8:G18" si="1">SUM(F8)</f>
        <v>4</v>
      </c>
      <c r="H8" s="17">
        <f t="shared" ref="H8:H18" si="2">SUM(B8:E8)</f>
        <v>272</v>
      </c>
      <c r="I8" s="18">
        <f t="shared" ref="I8:I18" si="3">SUM(H8)</f>
        <v>272</v>
      </c>
    </row>
    <row r="9" spans="1:9" x14ac:dyDescent="0.2">
      <c r="A9" s="42" t="s">
        <v>33</v>
      </c>
      <c r="B9" s="41">
        <v>58</v>
      </c>
      <c r="C9" s="14"/>
      <c r="D9" s="14"/>
      <c r="E9" s="14"/>
      <c r="F9" s="15">
        <f t="shared" si="0"/>
        <v>1</v>
      </c>
      <c r="G9" s="16">
        <f t="shared" si="1"/>
        <v>1</v>
      </c>
      <c r="H9" s="17">
        <f t="shared" si="2"/>
        <v>58</v>
      </c>
      <c r="I9" s="18">
        <f t="shared" si="3"/>
        <v>58</v>
      </c>
    </row>
    <row r="10" spans="1:9" x14ac:dyDescent="0.2">
      <c r="A10" s="42" t="s">
        <v>34</v>
      </c>
      <c r="B10" s="41">
        <v>58</v>
      </c>
      <c r="C10" s="14"/>
      <c r="D10" s="14">
        <v>61</v>
      </c>
      <c r="E10" s="14"/>
      <c r="F10" s="15">
        <f t="shared" si="0"/>
        <v>2</v>
      </c>
      <c r="G10" s="16">
        <f t="shared" si="1"/>
        <v>2</v>
      </c>
      <c r="H10" s="17">
        <f t="shared" si="2"/>
        <v>119</v>
      </c>
      <c r="I10" s="18">
        <f t="shared" si="3"/>
        <v>119</v>
      </c>
    </row>
    <row r="11" spans="1:9" x14ac:dyDescent="0.2">
      <c r="A11" s="42" t="s">
        <v>85</v>
      </c>
      <c r="B11" s="41"/>
      <c r="C11" s="14"/>
      <c r="D11" s="14"/>
      <c r="E11" s="14"/>
      <c r="F11" s="15">
        <f t="shared" ref="F11" si="4">COUNT(B11:E11)</f>
        <v>0</v>
      </c>
      <c r="G11" s="16">
        <f t="shared" ref="G11" si="5">SUM(F11)</f>
        <v>0</v>
      </c>
      <c r="H11" s="17">
        <f t="shared" ref="H11" si="6">SUM(B11:E11)</f>
        <v>0</v>
      </c>
      <c r="I11" s="18">
        <f t="shared" ref="I11" si="7">SUM(H11)</f>
        <v>0</v>
      </c>
    </row>
    <row r="12" spans="1:9" x14ac:dyDescent="0.2">
      <c r="A12" s="42" t="s">
        <v>35</v>
      </c>
      <c r="B12" s="41">
        <v>75</v>
      </c>
      <c r="C12" s="14">
        <v>52</v>
      </c>
      <c r="D12" s="14"/>
      <c r="E12" s="14"/>
      <c r="F12" s="15">
        <f t="shared" si="0"/>
        <v>2</v>
      </c>
      <c r="G12" s="16">
        <f t="shared" si="1"/>
        <v>2</v>
      </c>
      <c r="H12" s="17">
        <f t="shared" si="2"/>
        <v>127</v>
      </c>
      <c r="I12" s="18">
        <f t="shared" si="3"/>
        <v>127</v>
      </c>
    </row>
    <row r="13" spans="1:9" x14ac:dyDescent="0.2">
      <c r="A13" s="42" t="s">
        <v>97</v>
      </c>
      <c r="B13" s="41"/>
      <c r="C13" s="14"/>
      <c r="D13" s="14"/>
      <c r="E13" s="14"/>
      <c r="F13" s="15">
        <f t="shared" ref="F13" si="8">COUNT(B13:E13)</f>
        <v>0</v>
      </c>
      <c r="G13" s="16">
        <f t="shared" ref="G13" si="9">SUM(F13)</f>
        <v>0</v>
      </c>
      <c r="H13" s="17">
        <f t="shared" ref="H13" si="10">SUM(B13:E13)</f>
        <v>0</v>
      </c>
      <c r="I13" s="18">
        <f t="shared" ref="I13" si="11">SUM(H13)</f>
        <v>0</v>
      </c>
    </row>
    <row r="14" spans="1:9" x14ac:dyDescent="0.2">
      <c r="A14" s="42" t="s">
        <v>79</v>
      </c>
      <c r="B14" s="41"/>
      <c r="C14" s="14"/>
      <c r="D14" s="14"/>
      <c r="E14" s="14"/>
      <c r="F14" s="15">
        <f t="shared" ref="F14" si="12">COUNT(B14:E14)</f>
        <v>0</v>
      </c>
      <c r="G14" s="16">
        <f t="shared" ref="G14" si="13">SUM(F14)</f>
        <v>0</v>
      </c>
      <c r="H14" s="17">
        <f t="shared" ref="H14" si="14">SUM(B14:E14)</f>
        <v>0</v>
      </c>
      <c r="I14" s="18">
        <f t="shared" ref="I14" si="15">SUM(H14)</f>
        <v>0</v>
      </c>
    </row>
    <row r="15" spans="1:9" x14ac:dyDescent="0.2">
      <c r="A15" s="42" t="s">
        <v>66</v>
      </c>
      <c r="B15" s="41"/>
      <c r="C15" s="14"/>
      <c r="D15" s="14"/>
      <c r="E15" s="14">
        <v>60</v>
      </c>
      <c r="F15" s="15">
        <f t="shared" ref="F15" si="16">COUNT(B15:E15)</f>
        <v>1</v>
      </c>
      <c r="G15" s="16">
        <f t="shared" ref="G15" si="17">SUM(F15)</f>
        <v>1</v>
      </c>
      <c r="H15" s="17">
        <f t="shared" ref="H15" si="18">SUM(B15:E15)</f>
        <v>60</v>
      </c>
      <c r="I15" s="18">
        <f t="shared" ref="I15" si="19">SUM(H15)</f>
        <v>60</v>
      </c>
    </row>
    <row r="16" spans="1:9" x14ac:dyDescent="0.2">
      <c r="A16" s="42" t="s">
        <v>36</v>
      </c>
      <c r="B16" s="41">
        <v>75</v>
      </c>
      <c r="C16" s="14"/>
      <c r="D16" s="14">
        <v>85</v>
      </c>
      <c r="E16" s="14">
        <v>58</v>
      </c>
      <c r="F16" s="15">
        <f t="shared" si="0"/>
        <v>3</v>
      </c>
      <c r="G16" s="16">
        <f t="shared" si="1"/>
        <v>3</v>
      </c>
      <c r="H16" s="17">
        <f t="shared" si="2"/>
        <v>218</v>
      </c>
      <c r="I16" s="18">
        <f t="shared" si="3"/>
        <v>218</v>
      </c>
    </row>
    <row r="17" spans="1:9" x14ac:dyDescent="0.2">
      <c r="A17" s="42" t="s">
        <v>93</v>
      </c>
      <c r="B17" s="41"/>
      <c r="C17" s="14"/>
      <c r="D17" s="14"/>
      <c r="E17" s="14"/>
      <c r="F17" s="15">
        <f t="shared" ref="F17" si="20">COUNT(B17:E17)</f>
        <v>0</v>
      </c>
      <c r="G17" s="16">
        <f t="shared" ref="G17" si="21">SUM(F17)</f>
        <v>0</v>
      </c>
      <c r="H17" s="17">
        <f t="shared" ref="H17" si="22">SUM(B17:E17)</f>
        <v>0</v>
      </c>
      <c r="I17" s="18">
        <f t="shared" ref="I17" si="23">SUM(H17)</f>
        <v>0</v>
      </c>
    </row>
    <row r="18" spans="1:9" x14ac:dyDescent="0.2">
      <c r="A18" s="42" t="s">
        <v>37</v>
      </c>
      <c r="B18" s="41">
        <v>58</v>
      </c>
      <c r="C18" s="14"/>
      <c r="D18" s="14"/>
      <c r="E18" s="14"/>
      <c r="F18" s="15">
        <f t="shared" si="0"/>
        <v>1</v>
      </c>
      <c r="G18" s="16">
        <f t="shared" si="1"/>
        <v>1</v>
      </c>
      <c r="H18" s="17">
        <f t="shared" si="2"/>
        <v>58</v>
      </c>
      <c r="I18" s="18">
        <f t="shared" si="3"/>
        <v>58</v>
      </c>
    </row>
    <row r="19" spans="1:9" x14ac:dyDescent="0.2">
      <c r="A19" s="42" t="s">
        <v>92</v>
      </c>
      <c r="B19" s="41"/>
      <c r="C19" s="14"/>
      <c r="D19" s="14"/>
      <c r="E19" s="14"/>
      <c r="F19" s="15">
        <f t="shared" ref="F19" si="24">COUNT(B19:E19)</f>
        <v>0</v>
      </c>
      <c r="G19" s="16">
        <f t="shared" ref="G19" si="25">SUM(F19)</f>
        <v>0</v>
      </c>
      <c r="H19" s="17">
        <f t="shared" ref="H19" si="26">SUM(B19:E19)</f>
        <v>0</v>
      </c>
      <c r="I19" s="18">
        <f t="shared" ref="I19" si="27">SUM(H19)</f>
        <v>0</v>
      </c>
    </row>
    <row r="20" spans="1:9" x14ac:dyDescent="0.2">
      <c r="A20" s="42" t="s">
        <v>38</v>
      </c>
      <c r="B20" s="41">
        <v>58</v>
      </c>
      <c r="C20" s="14"/>
      <c r="D20" s="14"/>
      <c r="E20" s="14">
        <v>58</v>
      </c>
      <c r="F20" s="15">
        <f t="shared" ref="F20:F69" si="28">COUNT(B20:E20)</f>
        <v>2</v>
      </c>
      <c r="G20" s="16">
        <f t="shared" ref="G20:G69" si="29">SUM(F20)</f>
        <v>2</v>
      </c>
      <c r="H20" s="17">
        <f t="shared" ref="H20:H69" si="30">SUM(B20:E20)</f>
        <v>116</v>
      </c>
      <c r="I20" s="18">
        <f t="shared" ref="I20:I69" si="31">SUM(H20)</f>
        <v>116</v>
      </c>
    </row>
    <row r="21" spans="1:9" x14ac:dyDescent="0.2">
      <c r="A21" s="42" t="s">
        <v>39</v>
      </c>
      <c r="B21" s="41">
        <v>58</v>
      </c>
      <c r="C21" s="14"/>
      <c r="D21" s="14"/>
      <c r="E21" s="14"/>
      <c r="F21" s="15">
        <f t="shared" si="28"/>
        <v>1</v>
      </c>
      <c r="G21" s="16">
        <f t="shared" si="29"/>
        <v>1</v>
      </c>
      <c r="H21" s="17">
        <f t="shared" si="30"/>
        <v>58</v>
      </c>
      <c r="I21" s="18">
        <f t="shared" si="31"/>
        <v>58</v>
      </c>
    </row>
    <row r="22" spans="1:9" x14ac:dyDescent="0.2">
      <c r="A22" s="42" t="s">
        <v>81</v>
      </c>
      <c r="B22" s="41"/>
      <c r="C22" s="14"/>
      <c r="D22" s="14"/>
      <c r="E22" s="14"/>
      <c r="F22" s="15">
        <f t="shared" ref="F22" si="32">COUNT(B22:E22)</f>
        <v>0</v>
      </c>
      <c r="G22" s="16">
        <f t="shared" ref="G22" si="33">SUM(F22)</f>
        <v>0</v>
      </c>
      <c r="H22" s="17">
        <f t="shared" ref="H22" si="34">SUM(B22:E22)</f>
        <v>0</v>
      </c>
      <c r="I22" s="18">
        <f t="shared" ref="I22" si="35">SUM(H22)</f>
        <v>0</v>
      </c>
    </row>
    <row r="23" spans="1:9" x14ac:dyDescent="0.2">
      <c r="A23" s="42" t="s">
        <v>69</v>
      </c>
      <c r="B23" s="41"/>
      <c r="C23" s="14"/>
      <c r="D23" s="14"/>
      <c r="E23" s="14"/>
      <c r="F23" s="15">
        <f t="shared" ref="F23" si="36">COUNT(B23:E23)</f>
        <v>0</v>
      </c>
      <c r="G23" s="16">
        <f t="shared" ref="G23" si="37">SUM(F23)</f>
        <v>0</v>
      </c>
      <c r="H23" s="17">
        <f t="shared" ref="H23" si="38">SUM(B23:E23)</f>
        <v>0</v>
      </c>
      <c r="I23" s="18">
        <f t="shared" ref="I23" si="39">SUM(H23)</f>
        <v>0</v>
      </c>
    </row>
    <row r="24" spans="1:9" x14ac:dyDescent="0.2">
      <c r="A24" s="42" t="s">
        <v>40</v>
      </c>
      <c r="B24" s="41">
        <v>75</v>
      </c>
      <c r="C24" s="14">
        <v>52</v>
      </c>
      <c r="D24" s="14">
        <v>61</v>
      </c>
      <c r="E24" s="14">
        <v>60</v>
      </c>
      <c r="F24" s="15">
        <f t="shared" si="28"/>
        <v>4</v>
      </c>
      <c r="G24" s="16">
        <f t="shared" si="29"/>
        <v>4</v>
      </c>
      <c r="H24" s="17">
        <f t="shared" si="30"/>
        <v>248</v>
      </c>
      <c r="I24" s="18">
        <f t="shared" si="31"/>
        <v>248</v>
      </c>
    </row>
    <row r="25" spans="1:9" x14ac:dyDescent="0.2">
      <c r="A25" s="42" t="s">
        <v>80</v>
      </c>
      <c r="B25" s="41"/>
      <c r="C25" s="14"/>
      <c r="D25" s="14"/>
      <c r="E25" s="14"/>
      <c r="F25" s="15">
        <f t="shared" ref="F25" si="40">COUNT(B25:E25)</f>
        <v>0</v>
      </c>
      <c r="G25" s="16">
        <f t="shared" ref="G25" si="41">SUM(F25)</f>
        <v>0</v>
      </c>
      <c r="H25" s="17">
        <f t="shared" ref="H25" si="42">SUM(B25:E25)</f>
        <v>0</v>
      </c>
      <c r="I25" s="18">
        <f t="shared" ref="I25" si="43">SUM(H25)</f>
        <v>0</v>
      </c>
    </row>
    <row r="26" spans="1:9" x14ac:dyDescent="0.2">
      <c r="A26" s="42" t="s">
        <v>41</v>
      </c>
      <c r="B26" s="41">
        <v>75</v>
      </c>
      <c r="C26" s="14"/>
      <c r="D26" s="14"/>
      <c r="E26" s="14"/>
      <c r="F26" s="15">
        <f t="shared" si="28"/>
        <v>1</v>
      </c>
      <c r="G26" s="16">
        <f t="shared" si="29"/>
        <v>1</v>
      </c>
      <c r="H26" s="17">
        <f t="shared" si="30"/>
        <v>75</v>
      </c>
      <c r="I26" s="18">
        <f t="shared" si="31"/>
        <v>75</v>
      </c>
    </row>
    <row r="27" spans="1:9" x14ac:dyDescent="0.2">
      <c r="A27" s="45" t="s">
        <v>63</v>
      </c>
      <c r="B27" s="41">
        <v>72</v>
      </c>
      <c r="C27" s="14"/>
      <c r="D27" s="14"/>
      <c r="E27" s="14">
        <v>76</v>
      </c>
      <c r="F27" s="15">
        <f t="shared" si="28"/>
        <v>2</v>
      </c>
      <c r="G27" s="16">
        <f t="shared" si="29"/>
        <v>2</v>
      </c>
      <c r="H27" s="17">
        <f t="shared" si="30"/>
        <v>148</v>
      </c>
      <c r="I27" s="18">
        <f t="shared" si="31"/>
        <v>148</v>
      </c>
    </row>
    <row r="28" spans="1:9" x14ac:dyDescent="0.2">
      <c r="A28" s="45" t="s">
        <v>75</v>
      </c>
      <c r="B28" s="41"/>
      <c r="C28" s="14"/>
      <c r="D28" s="14"/>
      <c r="E28" s="14"/>
      <c r="F28" s="15">
        <f t="shared" ref="F28" si="44">COUNT(B28:E28)</f>
        <v>0</v>
      </c>
      <c r="G28" s="16">
        <f t="shared" ref="G28" si="45">SUM(F28)</f>
        <v>0</v>
      </c>
      <c r="H28" s="17">
        <f t="shared" ref="H28" si="46">SUM(B28:E28)</f>
        <v>0</v>
      </c>
      <c r="I28" s="18">
        <f t="shared" ref="I28" si="47">SUM(H28)</f>
        <v>0</v>
      </c>
    </row>
    <row r="29" spans="1:9" x14ac:dyDescent="0.2">
      <c r="A29" s="45" t="s">
        <v>89</v>
      </c>
      <c r="B29" s="41"/>
      <c r="C29" s="14"/>
      <c r="D29" s="14"/>
      <c r="E29" s="14"/>
      <c r="F29" s="15">
        <f t="shared" ref="F29" si="48">COUNT(B29:E29)</f>
        <v>0</v>
      </c>
      <c r="G29" s="16">
        <f t="shared" ref="G29" si="49">SUM(F29)</f>
        <v>0</v>
      </c>
      <c r="H29" s="17">
        <f t="shared" ref="H29" si="50">SUM(B29:E29)</f>
        <v>0</v>
      </c>
      <c r="I29" s="18">
        <f t="shared" ref="I29" si="51">SUM(H29)</f>
        <v>0</v>
      </c>
    </row>
    <row r="30" spans="1:9" x14ac:dyDescent="0.2">
      <c r="A30" s="43" t="s">
        <v>42</v>
      </c>
      <c r="B30" s="41">
        <v>58</v>
      </c>
      <c r="C30" s="14"/>
      <c r="D30" s="14">
        <v>64</v>
      </c>
      <c r="E30" s="14"/>
      <c r="F30" s="15">
        <f t="shared" si="28"/>
        <v>2</v>
      </c>
      <c r="G30" s="16">
        <f t="shared" si="29"/>
        <v>2</v>
      </c>
      <c r="H30" s="17">
        <f t="shared" si="30"/>
        <v>122</v>
      </c>
      <c r="I30" s="18">
        <f t="shared" si="31"/>
        <v>122</v>
      </c>
    </row>
    <row r="31" spans="1:9" x14ac:dyDescent="0.2">
      <c r="A31" s="42" t="s">
        <v>43</v>
      </c>
      <c r="B31" s="41">
        <v>75</v>
      </c>
      <c r="C31" s="14"/>
      <c r="D31" s="14"/>
      <c r="E31" s="14"/>
      <c r="F31" s="15">
        <f t="shared" si="28"/>
        <v>1</v>
      </c>
      <c r="G31" s="16">
        <f t="shared" si="29"/>
        <v>1</v>
      </c>
      <c r="H31" s="17">
        <f t="shared" si="30"/>
        <v>75</v>
      </c>
      <c r="I31" s="18">
        <f t="shared" si="31"/>
        <v>75</v>
      </c>
    </row>
    <row r="32" spans="1:9" x14ac:dyDescent="0.2">
      <c r="A32" s="42" t="s">
        <v>88</v>
      </c>
      <c r="B32" s="41"/>
      <c r="C32" s="14"/>
      <c r="D32" s="14"/>
      <c r="E32" s="14"/>
      <c r="F32" s="15">
        <f t="shared" ref="F32" si="52">COUNT(B32:E32)</f>
        <v>0</v>
      </c>
      <c r="G32" s="16">
        <f t="shared" ref="G32" si="53">SUM(F32)</f>
        <v>0</v>
      </c>
      <c r="H32" s="17">
        <f t="shared" ref="H32" si="54">SUM(B32:E32)</f>
        <v>0</v>
      </c>
      <c r="I32" s="18">
        <f t="shared" ref="I32" si="55">SUM(H32)</f>
        <v>0</v>
      </c>
    </row>
    <row r="33" spans="1:9" x14ac:dyDescent="0.2">
      <c r="A33" s="42" t="s">
        <v>44</v>
      </c>
      <c r="B33" s="41">
        <v>58</v>
      </c>
      <c r="C33" s="14">
        <v>52</v>
      </c>
      <c r="D33" s="14">
        <v>61</v>
      </c>
      <c r="E33" s="14">
        <v>58</v>
      </c>
      <c r="F33" s="15">
        <f t="shared" si="28"/>
        <v>4</v>
      </c>
      <c r="G33" s="16">
        <f t="shared" si="29"/>
        <v>4</v>
      </c>
      <c r="H33" s="17">
        <f t="shared" si="30"/>
        <v>229</v>
      </c>
      <c r="I33" s="18">
        <f t="shared" si="31"/>
        <v>229</v>
      </c>
    </row>
    <row r="34" spans="1:9" x14ac:dyDescent="0.2">
      <c r="A34" s="42" t="s">
        <v>45</v>
      </c>
      <c r="B34" s="41">
        <v>58</v>
      </c>
      <c r="C34" s="14"/>
      <c r="D34" s="14"/>
      <c r="E34" s="14"/>
      <c r="F34" s="15">
        <f t="shared" si="28"/>
        <v>1</v>
      </c>
      <c r="G34" s="16">
        <f t="shared" si="29"/>
        <v>1</v>
      </c>
      <c r="H34" s="17">
        <f t="shared" si="30"/>
        <v>58</v>
      </c>
      <c r="I34" s="18">
        <f t="shared" si="31"/>
        <v>58</v>
      </c>
    </row>
    <row r="35" spans="1:9" x14ac:dyDescent="0.2">
      <c r="A35" s="42" t="s">
        <v>67</v>
      </c>
      <c r="B35" s="41"/>
      <c r="C35" s="14"/>
      <c r="D35" s="14"/>
      <c r="E35" s="14">
        <v>60</v>
      </c>
      <c r="F35" s="15">
        <f t="shared" ref="F35" si="56">COUNT(B35:E35)</f>
        <v>1</v>
      </c>
      <c r="G35" s="16">
        <f t="shared" ref="G35" si="57">SUM(F35)</f>
        <v>1</v>
      </c>
      <c r="H35" s="17">
        <f t="shared" ref="H35" si="58">SUM(B35:E35)</f>
        <v>60</v>
      </c>
      <c r="I35" s="18">
        <f t="shared" ref="I35" si="59">SUM(H35)</f>
        <v>60</v>
      </c>
    </row>
    <row r="36" spans="1:9" x14ac:dyDescent="0.2">
      <c r="A36" s="42" t="s">
        <v>46</v>
      </c>
      <c r="B36" s="41">
        <v>75</v>
      </c>
      <c r="C36" s="14"/>
      <c r="D36" s="14">
        <v>85</v>
      </c>
      <c r="E36" s="14">
        <v>60</v>
      </c>
      <c r="F36" s="15">
        <f t="shared" si="28"/>
        <v>3</v>
      </c>
      <c r="G36" s="16">
        <f t="shared" si="29"/>
        <v>3</v>
      </c>
      <c r="H36" s="17">
        <f t="shared" si="30"/>
        <v>220</v>
      </c>
      <c r="I36" s="18">
        <f t="shared" si="31"/>
        <v>220</v>
      </c>
    </row>
    <row r="37" spans="1:9" x14ac:dyDescent="0.2">
      <c r="A37" s="42" t="s">
        <v>83</v>
      </c>
      <c r="B37" s="41"/>
      <c r="C37" s="14"/>
      <c r="D37" s="14"/>
      <c r="E37" s="14"/>
      <c r="F37" s="15">
        <f t="shared" ref="F37" si="60">COUNT(B37:E37)</f>
        <v>0</v>
      </c>
      <c r="G37" s="16">
        <f t="shared" ref="G37" si="61">SUM(F37)</f>
        <v>0</v>
      </c>
      <c r="H37" s="17">
        <f t="shared" ref="H37" si="62">SUM(B37:E37)</f>
        <v>0</v>
      </c>
      <c r="I37" s="18">
        <f t="shared" ref="I37" si="63">SUM(H37)</f>
        <v>0</v>
      </c>
    </row>
    <row r="38" spans="1:9" x14ac:dyDescent="0.2">
      <c r="A38" s="42" t="s">
        <v>90</v>
      </c>
      <c r="B38" s="41"/>
      <c r="C38" s="14"/>
      <c r="D38" s="14"/>
      <c r="E38" s="14"/>
      <c r="F38" s="15">
        <f t="shared" ref="F38" si="64">COUNT(B38:E38)</f>
        <v>0</v>
      </c>
      <c r="G38" s="16">
        <f t="shared" ref="G38" si="65">SUM(F38)</f>
        <v>0</v>
      </c>
      <c r="H38" s="17">
        <f t="shared" ref="H38" si="66">SUM(B38:E38)</f>
        <v>0</v>
      </c>
      <c r="I38" s="18">
        <f t="shared" ref="I38" si="67">SUM(H38)</f>
        <v>0</v>
      </c>
    </row>
    <row r="39" spans="1:9" x14ac:dyDescent="0.2">
      <c r="A39" s="42" t="s">
        <v>47</v>
      </c>
      <c r="B39" s="41">
        <v>58</v>
      </c>
      <c r="C39" s="14"/>
      <c r="D39" s="14"/>
      <c r="E39" s="14">
        <v>58</v>
      </c>
      <c r="F39" s="15">
        <f t="shared" si="28"/>
        <v>2</v>
      </c>
      <c r="G39" s="16">
        <f t="shared" si="29"/>
        <v>2</v>
      </c>
      <c r="H39" s="17">
        <f t="shared" si="30"/>
        <v>116</v>
      </c>
      <c r="I39" s="18">
        <f t="shared" si="31"/>
        <v>116</v>
      </c>
    </row>
    <row r="40" spans="1:9" x14ac:dyDescent="0.2">
      <c r="A40" s="81" t="s">
        <v>95</v>
      </c>
      <c r="B40" s="41"/>
      <c r="C40" s="14"/>
      <c r="D40" s="14"/>
      <c r="E40" s="14"/>
      <c r="F40" s="15">
        <f t="shared" ref="F40" si="68">COUNT(B40:E40)</f>
        <v>0</v>
      </c>
      <c r="G40" s="16">
        <f t="shared" ref="G40" si="69">SUM(F40)</f>
        <v>0</v>
      </c>
      <c r="H40" s="17">
        <f t="shared" ref="H40" si="70">SUM(B40:E40)</f>
        <v>0</v>
      </c>
      <c r="I40" s="18">
        <f t="shared" ref="I40" si="71">SUM(H40)</f>
        <v>0</v>
      </c>
    </row>
    <row r="41" spans="1:9" x14ac:dyDescent="0.2">
      <c r="A41" s="42" t="s">
        <v>48</v>
      </c>
      <c r="B41" s="41">
        <v>58</v>
      </c>
      <c r="C41" s="14"/>
      <c r="D41" s="14">
        <v>61</v>
      </c>
      <c r="E41" s="14">
        <v>58</v>
      </c>
      <c r="F41" s="15">
        <f t="shared" si="28"/>
        <v>3</v>
      </c>
      <c r="G41" s="16">
        <f t="shared" si="29"/>
        <v>3</v>
      </c>
      <c r="H41" s="17">
        <f t="shared" si="30"/>
        <v>177</v>
      </c>
      <c r="I41" s="18">
        <f t="shared" si="31"/>
        <v>177</v>
      </c>
    </row>
    <row r="42" spans="1:9" x14ac:dyDescent="0.2">
      <c r="A42" s="42" t="s">
        <v>73</v>
      </c>
      <c r="B42" s="41"/>
      <c r="C42" s="14"/>
      <c r="D42" s="14"/>
      <c r="E42" s="14"/>
      <c r="F42" s="15">
        <f t="shared" ref="F42" si="72">COUNT(B42:E42)</f>
        <v>0</v>
      </c>
      <c r="G42" s="16">
        <f t="shared" ref="G42" si="73">SUM(F42)</f>
        <v>0</v>
      </c>
      <c r="H42" s="17">
        <f t="shared" ref="H42" si="74">SUM(B42:E42)</f>
        <v>0</v>
      </c>
      <c r="I42" s="18">
        <f t="shared" ref="I42" si="75">SUM(H42)</f>
        <v>0</v>
      </c>
    </row>
    <row r="43" spans="1:9" x14ac:dyDescent="0.2">
      <c r="A43" s="42" t="s">
        <v>49</v>
      </c>
      <c r="B43" s="41">
        <v>75</v>
      </c>
      <c r="C43" s="14"/>
      <c r="D43" s="14">
        <v>85</v>
      </c>
      <c r="E43" s="14">
        <v>60</v>
      </c>
      <c r="F43" s="15">
        <f t="shared" si="28"/>
        <v>3</v>
      </c>
      <c r="G43" s="16">
        <f t="shared" si="29"/>
        <v>3</v>
      </c>
      <c r="H43" s="17">
        <f t="shared" si="30"/>
        <v>220</v>
      </c>
      <c r="I43" s="18">
        <f t="shared" si="31"/>
        <v>220</v>
      </c>
    </row>
    <row r="44" spans="1:9" x14ac:dyDescent="0.2">
      <c r="A44" s="45" t="s">
        <v>65</v>
      </c>
      <c r="B44" s="41"/>
      <c r="C44" s="14"/>
      <c r="D44" s="14"/>
      <c r="E44" s="14">
        <v>58</v>
      </c>
      <c r="F44" s="15">
        <f t="shared" ref="F44" si="76">COUNT(B44:E44)</f>
        <v>1</v>
      </c>
      <c r="G44" s="16">
        <f t="shared" ref="G44" si="77">SUM(F44)</f>
        <v>1</v>
      </c>
      <c r="H44" s="17">
        <f t="shared" ref="H44" si="78">SUM(B44:E44)</f>
        <v>58</v>
      </c>
      <c r="I44" s="18">
        <f t="shared" ref="I44" si="79">SUM(H44)</f>
        <v>58</v>
      </c>
    </row>
    <row r="45" spans="1:9" x14ac:dyDescent="0.2">
      <c r="A45" s="45" t="s">
        <v>61</v>
      </c>
      <c r="B45" s="41"/>
      <c r="C45" s="14">
        <v>52</v>
      </c>
      <c r="D45" s="14"/>
      <c r="E45" s="14"/>
      <c r="F45" s="15">
        <f t="shared" ref="F45" si="80">COUNT(B45:E45)</f>
        <v>1</v>
      </c>
      <c r="G45" s="16">
        <f t="shared" ref="G45" si="81">SUM(F45)</f>
        <v>1</v>
      </c>
      <c r="H45" s="17">
        <f t="shared" ref="H45" si="82">SUM(B45:E45)</f>
        <v>52</v>
      </c>
      <c r="I45" s="18">
        <f t="shared" ref="I45" si="83">SUM(H45)</f>
        <v>52</v>
      </c>
    </row>
    <row r="46" spans="1:9" x14ac:dyDescent="0.2">
      <c r="A46" s="42" t="s">
        <v>50</v>
      </c>
      <c r="B46" s="41">
        <v>75</v>
      </c>
      <c r="C46" s="14"/>
      <c r="D46" s="14"/>
      <c r="E46" s="14"/>
      <c r="F46" s="15">
        <f t="shared" si="28"/>
        <v>1</v>
      </c>
      <c r="G46" s="16">
        <f t="shared" si="29"/>
        <v>1</v>
      </c>
      <c r="H46" s="17">
        <f t="shared" si="30"/>
        <v>75</v>
      </c>
      <c r="I46" s="18">
        <f t="shared" si="31"/>
        <v>75</v>
      </c>
    </row>
    <row r="47" spans="1:9" x14ac:dyDescent="0.2">
      <c r="A47" s="42" t="s">
        <v>70</v>
      </c>
      <c r="B47" s="41"/>
      <c r="C47" s="14"/>
      <c r="D47" s="14"/>
      <c r="E47" s="14">
        <v>60</v>
      </c>
      <c r="F47" s="15">
        <f t="shared" ref="F47" si="84">COUNT(B47:E47)</f>
        <v>1</v>
      </c>
      <c r="G47" s="16">
        <f t="shared" ref="G47" si="85">SUM(F47)</f>
        <v>1</v>
      </c>
      <c r="H47" s="17">
        <f t="shared" ref="H47" si="86">SUM(B47:E47)</f>
        <v>60</v>
      </c>
      <c r="I47" s="18">
        <f t="shared" ref="I47" si="87">SUM(H47)</f>
        <v>60</v>
      </c>
    </row>
    <row r="48" spans="1:9" x14ac:dyDescent="0.2">
      <c r="A48" s="42" t="s">
        <v>62</v>
      </c>
      <c r="B48" s="41">
        <v>72</v>
      </c>
      <c r="C48" s="14">
        <v>72</v>
      </c>
      <c r="D48" s="14">
        <v>86</v>
      </c>
      <c r="E48" s="14">
        <v>76</v>
      </c>
      <c r="F48" s="15">
        <f t="shared" ref="F48" si="88">COUNT(B48:E48)</f>
        <v>4</v>
      </c>
      <c r="G48" s="16">
        <f t="shared" ref="G48" si="89">SUM(F48)</f>
        <v>4</v>
      </c>
      <c r="H48" s="17">
        <f t="shared" ref="H48" si="90">SUM(B48:E48)</f>
        <v>306</v>
      </c>
      <c r="I48" s="18">
        <f t="shared" ref="I48" si="91">SUM(H48)</f>
        <v>306</v>
      </c>
    </row>
    <row r="49" spans="1:9" x14ac:dyDescent="0.2">
      <c r="A49" s="42" t="s">
        <v>64</v>
      </c>
      <c r="B49" s="41"/>
      <c r="C49" s="14"/>
      <c r="D49" s="14">
        <v>61</v>
      </c>
      <c r="E49" s="14">
        <v>58</v>
      </c>
      <c r="F49" s="15">
        <f t="shared" ref="F49" si="92">COUNT(B49:E49)</f>
        <v>2</v>
      </c>
      <c r="G49" s="16">
        <f t="shared" ref="G49" si="93">SUM(F49)</f>
        <v>2</v>
      </c>
      <c r="H49" s="17">
        <f t="shared" ref="H49" si="94">SUM(B49:E49)</f>
        <v>119</v>
      </c>
      <c r="I49" s="18">
        <f t="shared" ref="I49" si="95">SUM(H49)</f>
        <v>119</v>
      </c>
    </row>
    <row r="50" spans="1:9" x14ac:dyDescent="0.2">
      <c r="A50" s="42" t="s">
        <v>51</v>
      </c>
      <c r="B50" s="41"/>
      <c r="C50" s="14"/>
      <c r="D50" s="14"/>
      <c r="E50" s="14"/>
      <c r="F50" s="15">
        <f t="shared" si="28"/>
        <v>0</v>
      </c>
      <c r="G50" s="16">
        <f t="shared" si="29"/>
        <v>0</v>
      </c>
      <c r="H50" s="17">
        <f t="shared" si="30"/>
        <v>0</v>
      </c>
      <c r="I50" s="18">
        <f t="shared" si="31"/>
        <v>0</v>
      </c>
    </row>
    <row r="51" spans="1:9" x14ac:dyDescent="0.2">
      <c r="A51" s="42" t="s">
        <v>52</v>
      </c>
      <c r="B51" s="41"/>
      <c r="C51" s="14"/>
      <c r="D51" s="14"/>
      <c r="E51" s="14"/>
      <c r="F51" s="15">
        <f t="shared" si="28"/>
        <v>0</v>
      </c>
      <c r="G51" s="16">
        <f t="shared" si="29"/>
        <v>0</v>
      </c>
      <c r="H51" s="17">
        <f t="shared" si="30"/>
        <v>0</v>
      </c>
      <c r="I51" s="18">
        <f t="shared" si="31"/>
        <v>0</v>
      </c>
    </row>
    <row r="52" spans="1:9" x14ac:dyDescent="0.2">
      <c r="A52" s="42" t="s">
        <v>53</v>
      </c>
      <c r="B52" s="41">
        <v>75</v>
      </c>
      <c r="C52" s="14">
        <v>52</v>
      </c>
      <c r="D52" s="14"/>
      <c r="E52" s="14">
        <v>60</v>
      </c>
      <c r="F52" s="15">
        <f t="shared" si="28"/>
        <v>3</v>
      </c>
      <c r="G52" s="16">
        <f t="shared" si="29"/>
        <v>3</v>
      </c>
      <c r="H52" s="17">
        <f t="shared" si="30"/>
        <v>187</v>
      </c>
      <c r="I52" s="18">
        <f t="shared" si="31"/>
        <v>187</v>
      </c>
    </row>
    <row r="53" spans="1:9" x14ac:dyDescent="0.2">
      <c r="A53" s="42" t="s">
        <v>54</v>
      </c>
      <c r="B53" s="41">
        <v>75</v>
      </c>
      <c r="C53" s="14">
        <v>52</v>
      </c>
      <c r="D53" s="14">
        <v>61</v>
      </c>
      <c r="E53" s="14">
        <v>60</v>
      </c>
      <c r="F53" s="15">
        <f t="shared" si="28"/>
        <v>4</v>
      </c>
      <c r="G53" s="16">
        <f t="shared" si="29"/>
        <v>4</v>
      </c>
      <c r="H53" s="17">
        <f t="shared" si="30"/>
        <v>248</v>
      </c>
      <c r="I53" s="18">
        <f t="shared" si="31"/>
        <v>248</v>
      </c>
    </row>
    <row r="54" spans="1:9" x14ac:dyDescent="0.2">
      <c r="A54" s="42" t="s">
        <v>68</v>
      </c>
      <c r="B54" s="41"/>
      <c r="C54" s="14"/>
      <c r="D54" s="14"/>
      <c r="E54" s="14">
        <v>60</v>
      </c>
      <c r="F54" s="15">
        <f t="shared" ref="F54" si="96">COUNT(B54:E54)</f>
        <v>1</v>
      </c>
      <c r="G54" s="16">
        <f t="shared" ref="G54" si="97">SUM(F54)</f>
        <v>1</v>
      </c>
      <c r="H54" s="17">
        <f t="shared" ref="H54" si="98">SUM(B54:E54)</f>
        <v>60</v>
      </c>
      <c r="I54" s="18">
        <f t="shared" ref="I54" si="99">SUM(H54)</f>
        <v>60</v>
      </c>
    </row>
    <row r="55" spans="1:9" x14ac:dyDescent="0.2">
      <c r="A55" s="42" t="s">
        <v>55</v>
      </c>
      <c r="B55" s="41">
        <v>75</v>
      </c>
      <c r="C55" s="14"/>
      <c r="D55" s="14"/>
      <c r="E55" s="14"/>
      <c r="F55" s="15">
        <f t="shared" si="28"/>
        <v>1</v>
      </c>
      <c r="G55" s="16">
        <f t="shared" si="29"/>
        <v>1</v>
      </c>
      <c r="H55" s="17">
        <f t="shared" si="30"/>
        <v>75</v>
      </c>
      <c r="I55" s="18">
        <f t="shared" si="31"/>
        <v>75</v>
      </c>
    </row>
    <row r="56" spans="1:9" x14ac:dyDescent="0.2">
      <c r="A56" s="42" t="s">
        <v>74</v>
      </c>
      <c r="B56" s="41"/>
      <c r="C56" s="14"/>
      <c r="D56" s="14"/>
      <c r="E56" s="14"/>
      <c r="F56" s="15">
        <f t="shared" ref="F56" si="100">COUNT(B56:E56)</f>
        <v>0</v>
      </c>
      <c r="G56" s="16">
        <f t="shared" ref="G56" si="101">SUM(F56)</f>
        <v>0</v>
      </c>
      <c r="H56" s="17">
        <f t="shared" ref="H56" si="102">SUM(B56:E56)</f>
        <v>0</v>
      </c>
      <c r="I56" s="18">
        <f t="shared" ref="I56" si="103">SUM(H56)</f>
        <v>0</v>
      </c>
    </row>
    <row r="57" spans="1:9" x14ac:dyDescent="0.2">
      <c r="A57" s="42" t="s">
        <v>71</v>
      </c>
      <c r="B57" s="41"/>
      <c r="C57" s="14"/>
      <c r="D57" s="14"/>
      <c r="E57" s="14">
        <v>76</v>
      </c>
      <c r="F57" s="15">
        <f t="shared" ref="F57" si="104">COUNT(B57:E57)</f>
        <v>1</v>
      </c>
      <c r="G57" s="16">
        <f t="shared" ref="G57" si="105">SUM(F57)</f>
        <v>1</v>
      </c>
      <c r="H57" s="17">
        <f t="shared" ref="H57" si="106">SUM(B57:E57)</f>
        <v>76</v>
      </c>
      <c r="I57" s="18">
        <f t="shared" ref="I57" si="107">SUM(H57)</f>
        <v>76</v>
      </c>
    </row>
    <row r="58" spans="1:9" x14ac:dyDescent="0.2">
      <c r="A58" s="42" t="s">
        <v>56</v>
      </c>
      <c r="B58" s="41">
        <v>58</v>
      </c>
      <c r="C58" s="14"/>
      <c r="D58" s="14"/>
      <c r="E58" s="14"/>
      <c r="F58" s="15">
        <f t="shared" si="28"/>
        <v>1</v>
      </c>
      <c r="G58" s="16">
        <f t="shared" si="29"/>
        <v>1</v>
      </c>
      <c r="H58" s="17">
        <f t="shared" si="30"/>
        <v>58</v>
      </c>
      <c r="I58" s="18">
        <f t="shared" si="31"/>
        <v>58</v>
      </c>
    </row>
    <row r="59" spans="1:9" x14ac:dyDescent="0.2">
      <c r="A59" s="42" t="s">
        <v>76</v>
      </c>
      <c r="B59" s="41"/>
      <c r="C59" s="14"/>
      <c r="D59" s="14"/>
      <c r="E59" s="14"/>
      <c r="F59" s="15">
        <f t="shared" ref="F59:F60" si="108">COUNT(B59:E59)</f>
        <v>0</v>
      </c>
      <c r="G59" s="16">
        <f t="shared" ref="G59:G60" si="109">SUM(F59)</f>
        <v>0</v>
      </c>
      <c r="H59" s="17">
        <f t="shared" ref="H59:H60" si="110">SUM(B59:E59)</f>
        <v>0</v>
      </c>
      <c r="I59" s="18">
        <f t="shared" ref="I59:I60" si="111">SUM(H59)</f>
        <v>0</v>
      </c>
    </row>
    <row r="60" spans="1:9" x14ac:dyDescent="0.2">
      <c r="A60" s="42" t="s">
        <v>77</v>
      </c>
      <c r="B60" s="41"/>
      <c r="C60" s="14"/>
      <c r="D60" s="14"/>
      <c r="E60" s="14"/>
      <c r="F60" s="15">
        <f t="shared" si="108"/>
        <v>0</v>
      </c>
      <c r="G60" s="16">
        <f t="shared" si="109"/>
        <v>0</v>
      </c>
      <c r="H60" s="17">
        <f t="shared" si="110"/>
        <v>0</v>
      </c>
      <c r="I60" s="18">
        <f t="shared" si="111"/>
        <v>0</v>
      </c>
    </row>
    <row r="61" spans="1:9" x14ac:dyDescent="0.2">
      <c r="A61" s="42" t="s">
        <v>57</v>
      </c>
      <c r="B61" s="41">
        <v>54</v>
      </c>
      <c r="C61" s="14"/>
      <c r="D61" s="14"/>
      <c r="E61" s="14"/>
      <c r="F61" s="15">
        <f t="shared" si="28"/>
        <v>1</v>
      </c>
      <c r="G61" s="16">
        <f t="shared" si="29"/>
        <v>1</v>
      </c>
      <c r="H61" s="17">
        <f t="shared" si="30"/>
        <v>54</v>
      </c>
      <c r="I61" s="18">
        <f t="shared" si="31"/>
        <v>54</v>
      </c>
    </row>
    <row r="62" spans="1:9" x14ac:dyDescent="0.2">
      <c r="A62" s="42" t="s">
        <v>84</v>
      </c>
      <c r="B62" s="41"/>
      <c r="C62" s="14"/>
      <c r="D62" s="14"/>
      <c r="E62" s="14"/>
      <c r="F62" s="15">
        <f t="shared" ref="F62" si="112">COUNT(B62:E62)</f>
        <v>0</v>
      </c>
      <c r="G62" s="16">
        <f t="shared" ref="G62" si="113">SUM(F62)</f>
        <v>0</v>
      </c>
      <c r="H62" s="17">
        <f t="shared" ref="H62" si="114">SUM(B62:E62)</f>
        <v>0</v>
      </c>
      <c r="I62" s="18">
        <f t="shared" ref="I62" si="115">SUM(H62)</f>
        <v>0</v>
      </c>
    </row>
    <row r="63" spans="1:9" x14ac:dyDescent="0.2">
      <c r="A63" s="42" t="s">
        <v>94</v>
      </c>
      <c r="B63" s="41"/>
      <c r="C63" s="14"/>
      <c r="D63" s="14"/>
      <c r="E63" s="14"/>
      <c r="F63" s="15">
        <f t="shared" ref="F63" si="116">COUNT(B63:E63)</f>
        <v>0</v>
      </c>
      <c r="G63" s="16">
        <f t="shared" ref="G63" si="117">SUM(F63)</f>
        <v>0</v>
      </c>
      <c r="H63" s="17">
        <f t="shared" ref="H63" si="118">SUM(B63:E63)</f>
        <v>0</v>
      </c>
      <c r="I63" s="18">
        <f t="shared" ref="I63" si="119">SUM(H63)</f>
        <v>0</v>
      </c>
    </row>
    <row r="64" spans="1:9" x14ac:dyDescent="0.2">
      <c r="A64" s="42" t="s">
        <v>91</v>
      </c>
      <c r="B64" s="41"/>
      <c r="C64" s="14"/>
      <c r="D64" s="14"/>
      <c r="E64" s="14"/>
      <c r="F64" s="15">
        <f t="shared" ref="F64" si="120">COUNT(B64:E64)</f>
        <v>0</v>
      </c>
      <c r="G64" s="16">
        <f t="shared" ref="G64" si="121">SUM(F64)</f>
        <v>0</v>
      </c>
      <c r="H64" s="17">
        <f t="shared" ref="H64" si="122">SUM(B64:E64)</f>
        <v>0</v>
      </c>
      <c r="I64" s="18">
        <f t="shared" ref="I64" si="123">SUM(H64)</f>
        <v>0</v>
      </c>
    </row>
    <row r="65" spans="1:9" x14ac:dyDescent="0.2">
      <c r="A65" s="42" t="s">
        <v>82</v>
      </c>
      <c r="B65" s="41"/>
      <c r="C65" s="14"/>
      <c r="D65" s="14"/>
      <c r="E65" s="14"/>
      <c r="F65" s="15">
        <f t="shared" ref="F65" si="124">COUNT(B65:E65)</f>
        <v>0</v>
      </c>
      <c r="G65" s="16">
        <f t="shared" ref="G65" si="125">SUM(F65)</f>
        <v>0</v>
      </c>
      <c r="H65" s="17">
        <f t="shared" ref="H65" si="126">SUM(B65:E65)</f>
        <v>0</v>
      </c>
      <c r="I65" s="18">
        <f t="shared" ref="I65" si="127">SUM(H65)</f>
        <v>0</v>
      </c>
    </row>
    <row r="66" spans="1:9" x14ac:dyDescent="0.2">
      <c r="A66" s="42" t="s">
        <v>58</v>
      </c>
      <c r="B66" s="41">
        <v>58</v>
      </c>
      <c r="C66" s="14"/>
      <c r="D66" s="14"/>
      <c r="E66" s="14">
        <v>58</v>
      </c>
      <c r="F66" s="15">
        <f t="shared" si="28"/>
        <v>2</v>
      </c>
      <c r="G66" s="16">
        <f t="shared" si="29"/>
        <v>2</v>
      </c>
      <c r="H66" s="17">
        <f t="shared" si="30"/>
        <v>116</v>
      </c>
      <c r="I66" s="18">
        <f t="shared" si="31"/>
        <v>116</v>
      </c>
    </row>
    <row r="67" spans="1:9" x14ac:dyDescent="0.2">
      <c r="A67" s="42" t="s">
        <v>59</v>
      </c>
      <c r="B67" s="41">
        <v>58</v>
      </c>
      <c r="C67" s="14"/>
      <c r="D67" s="14"/>
      <c r="E67" s="14"/>
      <c r="F67" s="15">
        <f t="shared" si="28"/>
        <v>1</v>
      </c>
      <c r="G67" s="16">
        <f t="shared" si="29"/>
        <v>1</v>
      </c>
      <c r="H67" s="17">
        <f t="shared" si="30"/>
        <v>58</v>
      </c>
      <c r="I67" s="18">
        <f t="shared" si="31"/>
        <v>58</v>
      </c>
    </row>
    <row r="68" spans="1:9" x14ac:dyDescent="0.2">
      <c r="A68" s="42" t="s">
        <v>78</v>
      </c>
      <c r="B68" s="41"/>
      <c r="C68" s="14"/>
      <c r="D68" s="14"/>
      <c r="E68" s="14"/>
      <c r="F68" s="15">
        <f t="shared" ref="F68" si="128">COUNT(B68:E68)</f>
        <v>0</v>
      </c>
      <c r="G68" s="16">
        <f t="shared" ref="G68" si="129">SUM(F68)</f>
        <v>0</v>
      </c>
      <c r="H68" s="17">
        <f t="shared" ref="H68" si="130">SUM(B68:E68)</f>
        <v>0</v>
      </c>
      <c r="I68" s="18">
        <f t="shared" ref="I68" si="131">SUM(H68)</f>
        <v>0</v>
      </c>
    </row>
    <row r="69" spans="1:9" x14ac:dyDescent="0.2">
      <c r="A69" s="42" t="s">
        <v>60</v>
      </c>
      <c r="B69" s="41">
        <v>75</v>
      </c>
      <c r="C69" s="14"/>
      <c r="D69" s="14"/>
      <c r="E69" s="14"/>
      <c r="F69" s="15">
        <f t="shared" si="28"/>
        <v>1</v>
      </c>
      <c r="G69" s="16">
        <f t="shared" si="29"/>
        <v>1</v>
      </c>
      <c r="H69" s="17">
        <f t="shared" si="30"/>
        <v>75</v>
      </c>
      <c r="I69" s="18">
        <f t="shared" si="31"/>
        <v>75</v>
      </c>
    </row>
  </sheetData>
  <sheetProtection selectLockedCells="1" selectUnlockedCells="1"/>
  <mergeCells count="4">
    <mergeCell ref="H2:H3"/>
    <mergeCell ref="I2:I3"/>
    <mergeCell ref="F2:F3"/>
    <mergeCell ref="G2:G3"/>
  </mergeCells>
  <phoneticPr fontId="6" type="noConversion"/>
  <pageMargins left="0.78740157480314965" right="0.78740157480314965" top="0.39370078740157483" bottom="0.39370078740157483" header="0" footer="0"/>
  <pageSetup paperSize="9" orientation="portrait" copies="1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9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11" width="4" customWidth="1"/>
    <col min="12" max="15" width="5.42578125" customWidth="1"/>
  </cols>
  <sheetData>
    <row r="1" spans="1:15" ht="27.75" customHeight="1" thickBot="1" x14ac:dyDescent="0.3">
      <c r="A1" s="6" t="s">
        <v>20</v>
      </c>
      <c r="O1" s="7" t="s">
        <v>2</v>
      </c>
    </row>
    <row r="2" spans="1:15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0</v>
      </c>
      <c r="I2" s="5" t="s">
        <v>1</v>
      </c>
      <c r="J2" s="5" t="s">
        <v>0</v>
      </c>
      <c r="K2" s="5" t="s">
        <v>1</v>
      </c>
      <c r="L2" s="89" t="s">
        <v>14</v>
      </c>
      <c r="M2" s="99" t="s">
        <v>5</v>
      </c>
      <c r="N2" s="93" t="s">
        <v>3</v>
      </c>
      <c r="O2" s="95" t="s">
        <v>4</v>
      </c>
    </row>
    <row r="3" spans="1:15" ht="18" customHeight="1" thickBot="1" x14ac:dyDescent="0.25">
      <c r="A3" s="3"/>
      <c r="B3" s="2">
        <v>2</v>
      </c>
      <c r="C3" s="2">
        <v>3</v>
      </c>
      <c r="D3" s="2">
        <v>9</v>
      </c>
      <c r="E3" s="2">
        <v>10</v>
      </c>
      <c r="F3" s="2">
        <v>16</v>
      </c>
      <c r="G3" s="2">
        <v>17</v>
      </c>
      <c r="H3" s="2">
        <v>23</v>
      </c>
      <c r="I3" s="2">
        <v>24</v>
      </c>
      <c r="J3" s="2">
        <v>30</v>
      </c>
      <c r="K3" s="2">
        <v>31</v>
      </c>
      <c r="L3" s="101"/>
      <c r="M3" s="100"/>
      <c r="N3" s="94"/>
      <c r="O3" s="96"/>
    </row>
    <row r="4" spans="1:15" ht="12.75" customHeight="1" x14ac:dyDescent="0.2">
      <c r="A4" s="62" t="s">
        <v>86</v>
      </c>
      <c r="B4" s="58"/>
      <c r="C4" s="58"/>
      <c r="D4" s="58"/>
      <c r="E4" s="58"/>
      <c r="F4" s="58"/>
      <c r="G4" s="58"/>
      <c r="H4" s="58"/>
      <c r="I4" s="59"/>
      <c r="J4" s="59"/>
      <c r="K4" s="61"/>
      <c r="L4" s="19">
        <f>COUNT(B4:K4)</f>
        <v>0</v>
      </c>
      <c r="M4" s="16">
        <f>SUM(feb!F4 + L4)</f>
        <v>0</v>
      </c>
      <c r="N4" s="17">
        <f>SUM(B4:K4)</f>
        <v>0</v>
      </c>
      <c r="O4" s="18">
        <f>SUM(feb!H4 + N4)</f>
        <v>0</v>
      </c>
    </row>
    <row r="5" spans="1:15" ht="12.75" customHeight="1" x14ac:dyDescent="0.2">
      <c r="A5" s="74" t="s">
        <v>87</v>
      </c>
      <c r="B5" s="54"/>
      <c r="C5" s="54"/>
      <c r="D5" s="54"/>
      <c r="E5" s="54"/>
      <c r="F5" s="54"/>
      <c r="G5" s="54"/>
      <c r="H5" s="73"/>
      <c r="I5" s="73"/>
      <c r="J5" s="73"/>
      <c r="K5" s="75"/>
      <c r="L5" s="19">
        <f>COUNT(B5:K5)</f>
        <v>0</v>
      </c>
      <c r="M5" s="16">
        <f>SUM(feb!F5 + L5)</f>
        <v>0</v>
      </c>
      <c r="N5" s="17">
        <f>SUM(B5:K5)</f>
        <v>0</v>
      </c>
      <c r="O5" s="18">
        <f>SUM(feb!H5 + N5)</f>
        <v>0</v>
      </c>
    </row>
    <row r="6" spans="1:15" x14ac:dyDescent="0.2">
      <c r="A6" s="44" t="s">
        <v>31</v>
      </c>
      <c r="B6" s="13">
        <v>65</v>
      </c>
      <c r="C6" s="13">
        <v>56</v>
      </c>
      <c r="D6" s="13">
        <v>64</v>
      </c>
      <c r="E6" s="13">
        <v>58</v>
      </c>
      <c r="F6" s="13">
        <v>68</v>
      </c>
      <c r="G6" s="13"/>
      <c r="H6" s="14"/>
      <c r="I6" s="14"/>
      <c r="J6" s="14">
        <v>82</v>
      </c>
      <c r="K6" s="14"/>
      <c r="L6" s="19">
        <f>COUNT(B6:K6)</f>
        <v>6</v>
      </c>
      <c r="M6" s="16">
        <f>SUM(feb!F6 + L6)</f>
        <v>7</v>
      </c>
      <c r="N6" s="17">
        <f>SUM(B6:K6)</f>
        <v>393</v>
      </c>
      <c r="O6" s="18">
        <f>SUM(feb!H6 + N6)</f>
        <v>451</v>
      </c>
    </row>
    <row r="7" spans="1:15" x14ac:dyDescent="0.2">
      <c r="A7" s="44" t="s">
        <v>72</v>
      </c>
      <c r="B7" s="13">
        <v>65</v>
      </c>
      <c r="C7" s="13">
        <v>56</v>
      </c>
      <c r="D7" s="13">
        <v>64</v>
      </c>
      <c r="E7" s="13"/>
      <c r="F7" s="13">
        <v>68</v>
      </c>
      <c r="G7" s="13">
        <v>60</v>
      </c>
      <c r="H7" s="14">
        <v>78</v>
      </c>
      <c r="I7" s="14"/>
      <c r="J7" s="14">
        <v>82</v>
      </c>
      <c r="K7" s="14">
        <v>67</v>
      </c>
      <c r="L7" s="19">
        <f>COUNT(B7:K7)</f>
        <v>8</v>
      </c>
      <c r="M7" s="16">
        <f>SUM(feb!F7 + L7)</f>
        <v>8</v>
      </c>
      <c r="N7" s="17">
        <f>SUM(B7:K7)</f>
        <v>540</v>
      </c>
      <c r="O7" s="18">
        <f>SUM(feb!H7 + N7)</f>
        <v>540</v>
      </c>
    </row>
    <row r="8" spans="1:15" x14ac:dyDescent="0.2">
      <c r="A8" s="43" t="s">
        <v>32</v>
      </c>
      <c r="B8" s="13">
        <v>89</v>
      </c>
      <c r="C8" s="13">
        <v>63</v>
      </c>
      <c r="D8" s="13">
        <v>93</v>
      </c>
      <c r="E8" s="13">
        <v>63</v>
      </c>
      <c r="F8" s="13"/>
      <c r="G8" s="13">
        <v>65</v>
      </c>
      <c r="H8" s="14">
        <v>108</v>
      </c>
      <c r="I8" s="14">
        <v>70</v>
      </c>
      <c r="J8" s="14">
        <v>116</v>
      </c>
      <c r="K8" s="14"/>
      <c r="L8" s="19">
        <f t="shared" ref="L8:L69" si="0">COUNT(B8:K8)</f>
        <v>8</v>
      </c>
      <c r="M8" s="16">
        <f>SUM(feb!F8 + L8)</f>
        <v>12</v>
      </c>
      <c r="N8" s="17">
        <f t="shared" ref="N8:N69" si="1">SUM(B8:K8)</f>
        <v>667</v>
      </c>
      <c r="O8" s="18">
        <f>SUM(feb!H8 + N8)</f>
        <v>939</v>
      </c>
    </row>
    <row r="9" spans="1:15" x14ac:dyDescent="0.2">
      <c r="A9" s="42" t="s">
        <v>33</v>
      </c>
      <c r="B9" s="13">
        <v>65</v>
      </c>
      <c r="C9" s="13">
        <v>56</v>
      </c>
      <c r="D9" s="13">
        <v>64</v>
      </c>
      <c r="E9" s="13">
        <v>58</v>
      </c>
      <c r="F9" s="13">
        <v>68</v>
      </c>
      <c r="G9" s="13">
        <v>60</v>
      </c>
      <c r="H9" s="14">
        <v>78</v>
      </c>
      <c r="I9" s="14">
        <v>55</v>
      </c>
      <c r="J9" s="14">
        <v>82</v>
      </c>
      <c r="K9" s="14">
        <v>67</v>
      </c>
      <c r="L9" s="19">
        <f t="shared" si="0"/>
        <v>10</v>
      </c>
      <c r="M9" s="16">
        <f>SUM(feb!F9 + L9)</f>
        <v>11</v>
      </c>
      <c r="N9" s="17">
        <f t="shared" si="1"/>
        <v>653</v>
      </c>
      <c r="O9" s="18">
        <f>SUM(feb!H9 + N9)</f>
        <v>711</v>
      </c>
    </row>
    <row r="10" spans="1:15" x14ac:dyDescent="0.2">
      <c r="A10" s="42" t="s">
        <v>34</v>
      </c>
      <c r="B10" s="13">
        <v>65</v>
      </c>
      <c r="C10" s="13"/>
      <c r="D10" s="13">
        <v>64</v>
      </c>
      <c r="E10" s="13">
        <v>58</v>
      </c>
      <c r="F10" s="13">
        <v>68</v>
      </c>
      <c r="G10" s="13">
        <v>60</v>
      </c>
      <c r="H10" s="14"/>
      <c r="I10" s="14"/>
      <c r="J10" s="14"/>
      <c r="K10" s="14"/>
      <c r="L10" s="19">
        <f t="shared" si="0"/>
        <v>5</v>
      </c>
      <c r="M10" s="16">
        <f>SUM(feb!F10 + L10)</f>
        <v>7</v>
      </c>
      <c r="N10" s="17">
        <f t="shared" si="1"/>
        <v>315</v>
      </c>
      <c r="O10" s="18">
        <f>SUM(feb!H10 + N10)</f>
        <v>434</v>
      </c>
    </row>
    <row r="11" spans="1:15" x14ac:dyDescent="0.2">
      <c r="A11" s="42" t="s">
        <v>85</v>
      </c>
      <c r="B11" s="13"/>
      <c r="C11" s="13"/>
      <c r="D11" s="13"/>
      <c r="E11" s="13"/>
      <c r="F11" s="13"/>
      <c r="G11" s="13"/>
      <c r="H11" s="14"/>
      <c r="I11" s="14"/>
      <c r="J11" s="14"/>
      <c r="K11" s="14"/>
      <c r="L11" s="19">
        <f t="shared" ref="L11" si="2">COUNT(B11:K11)</f>
        <v>0</v>
      </c>
      <c r="M11" s="16">
        <f>SUM(feb!F11 + L11)</f>
        <v>0</v>
      </c>
      <c r="N11" s="17">
        <f t="shared" ref="N11" si="3">SUM(B11:K11)</f>
        <v>0</v>
      </c>
      <c r="O11" s="18">
        <f>SUM(feb!H11 + N11)</f>
        <v>0</v>
      </c>
    </row>
    <row r="12" spans="1:15" x14ac:dyDescent="0.2">
      <c r="A12" s="42" t="s">
        <v>35</v>
      </c>
      <c r="B12" s="13">
        <v>89</v>
      </c>
      <c r="C12" s="13">
        <v>63</v>
      </c>
      <c r="D12" s="13"/>
      <c r="E12" s="13"/>
      <c r="F12" s="13">
        <v>68</v>
      </c>
      <c r="G12" s="13">
        <v>65</v>
      </c>
      <c r="H12" s="14"/>
      <c r="I12" s="14"/>
      <c r="J12" s="14"/>
      <c r="K12" s="14">
        <v>67</v>
      </c>
      <c r="L12" s="19">
        <f t="shared" si="0"/>
        <v>5</v>
      </c>
      <c r="M12" s="16">
        <f>SUM(feb!F12 + L12)</f>
        <v>7</v>
      </c>
      <c r="N12" s="17">
        <f t="shared" si="1"/>
        <v>352</v>
      </c>
      <c r="O12" s="18">
        <f>SUM(feb!H12 + N12)</f>
        <v>479</v>
      </c>
    </row>
    <row r="13" spans="1:15" x14ac:dyDescent="0.2">
      <c r="A13" s="42" t="s">
        <v>97</v>
      </c>
      <c r="B13" s="13"/>
      <c r="C13" s="13"/>
      <c r="D13" s="13"/>
      <c r="E13" s="13"/>
      <c r="F13" s="13"/>
      <c r="G13" s="13"/>
      <c r="H13" s="14"/>
      <c r="I13" s="14"/>
      <c r="J13" s="14"/>
      <c r="K13" s="14"/>
      <c r="L13" s="19">
        <f t="shared" ref="L13" si="4">COUNT(B13:K13)</f>
        <v>0</v>
      </c>
      <c r="M13" s="16">
        <f>SUM(feb!F13 + L13)</f>
        <v>0</v>
      </c>
      <c r="N13" s="17">
        <f t="shared" ref="N13" si="5">SUM(B13:K13)</f>
        <v>0</v>
      </c>
      <c r="O13" s="18">
        <f>SUM(feb!H13 + N13)</f>
        <v>0</v>
      </c>
    </row>
    <row r="14" spans="1:15" x14ac:dyDescent="0.2">
      <c r="A14" s="42" t="s">
        <v>79</v>
      </c>
      <c r="B14" s="13"/>
      <c r="C14" s="13"/>
      <c r="D14" s="13"/>
      <c r="E14" s="13">
        <v>63</v>
      </c>
      <c r="F14" s="13"/>
      <c r="G14" s="13"/>
      <c r="H14" s="14"/>
      <c r="I14" s="14"/>
      <c r="J14" s="14">
        <v>116</v>
      </c>
      <c r="K14" s="14"/>
      <c r="L14" s="19">
        <f t="shared" ref="L14" si="6">COUNT(B14:K14)</f>
        <v>2</v>
      </c>
      <c r="M14" s="16">
        <f>SUM(feb!F14 + L14)</f>
        <v>2</v>
      </c>
      <c r="N14" s="17">
        <f t="shared" ref="N14" si="7">SUM(B14:K14)</f>
        <v>179</v>
      </c>
      <c r="O14" s="18">
        <f>SUM(feb!H14 + N14)</f>
        <v>179</v>
      </c>
    </row>
    <row r="15" spans="1:15" x14ac:dyDescent="0.2">
      <c r="A15" s="42" t="s">
        <v>66</v>
      </c>
      <c r="B15" s="13"/>
      <c r="C15" s="13">
        <v>63</v>
      </c>
      <c r="D15" s="13"/>
      <c r="E15" s="13">
        <v>63</v>
      </c>
      <c r="F15" s="13"/>
      <c r="G15" s="13">
        <v>65</v>
      </c>
      <c r="H15" s="14"/>
      <c r="I15" s="14">
        <v>70</v>
      </c>
      <c r="J15" s="14"/>
      <c r="K15" s="14">
        <v>72</v>
      </c>
      <c r="L15" s="19">
        <f t="shared" si="0"/>
        <v>5</v>
      </c>
      <c r="M15" s="16">
        <f>SUM(feb!F15 + L15)</f>
        <v>6</v>
      </c>
      <c r="N15" s="17">
        <f t="shared" si="1"/>
        <v>333</v>
      </c>
      <c r="O15" s="18">
        <f>SUM(feb!H15 + N15)</f>
        <v>393</v>
      </c>
    </row>
    <row r="16" spans="1:15" x14ac:dyDescent="0.2">
      <c r="A16" s="42" t="s">
        <v>36</v>
      </c>
      <c r="B16" s="13"/>
      <c r="C16" s="13">
        <v>63</v>
      </c>
      <c r="D16" s="13"/>
      <c r="E16" s="13"/>
      <c r="F16" s="13">
        <v>97</v>
      </c>
      <c r="G16" s="13"/>
      <c r="H16" s="14"/>
      <c r="I16" s="14"/>
      <c r="J16" s="14">
        <v>116</v>
      </c>
      <c r="K16" s="14">
        <v>72</v>
      </c>
      <c r="L16" s="19">
        <f t="shared" si="0"/>
        <v>4</v>
      </c>
      <c r="M16" s="16">
        <f>SUM(feb!F16 + L16)</f>
        <v>7</v>
      </c>
      <c r="N16" s="17">
        <f t="shared" si="1"/>
        <v>348</v>
      </c>
      <c r="O16" s="18">
        <f>SUM(feb!H16 + N16)</f>
        <v>566</v>
      </c>
    </row>
    <row r="17" spans="1:15" x14ac:dyDescent="0.2">
      <c r="A17" s="42" t="s">
        <v>93</v>
      </c>
      <c r="B17" s="13"/>
      <c r="C17" s="13"/>
      <c r="D17" s="13"/>
      <c r="E17" s="13"/>
      <c r="F17" s="13"/>
      <c r="G17" s="13"/>
      <c r="H17" s="14"/>
      <c r="I17" s="14"/>
      <c r="J17" s="14"/>
      <c r="K17" s="14"/>
      <c r="L17" s="19">
        <f t="shared" ref="L17" si="8">COUNT(B17:K17)</f>
        <v>0</v>
      </c>
      <c r="M17" s="16">
        <f>SUM(feb!F17 + L17)</f>
        <v>0</v>
      </c>
      <c r="N17" s="17">
        <f t="shared" ref="N17" si="9">SUM(B17:K17)</f>
        <v>0</v>
      </c>
      <c r="O17" s="18">
        <f>SUM(feb!H17 + N17)</f>
        <v>0</v>
      </c>
    </row>
    <row r="18" spans="1:15" x14ac:dyDescent="0.2">
      <c r="A18" s="42" t="s">
        <v>37</v>
      </c>
      <c r="B18" s="13">
        <v>65</v>
      </c>
      <c r="C18" s="13">
        <v>56</v>
      </c>
      <c r="D18" s="13">
        <v>64</v>
      </c>
      <c r="E18" s="13">
        <v>58</v>
      </c>
      <c r="F18" s="13"/>
      <c r="G18" s="13"/>
      <c r="H18" s="14">
        <v>78</v>
      </c>
      <c r="I18" s="14"/>
      <c r="J18" s="14"/>
      <c r="K18" s="14"/>
      <c r="L18" s="19">
        <f t="shared" si="0"/>
        <v>5</v>
      </c>
      <c r="M18" s="16">
        <f>SUM(feb!F18 + L18)</f>
        <v>6</v>
      </c>
      <c r="N18" s="17">
        <f t="shared" si="1"/>
        <v>321</v>
      </c>
      <c r="O18" s="18">
        <f>SUM(feb!H18 + N18)</f>
        <v>379</v>
      </c>
    </row>
    <row r="19" spans="1:15" x14ac:dyDescent="0.2">
      <c r="A19" s="42" t="s">
        <v>92</v>
      </c>
      <c r="B19" s="13"/>
      <c r="C19" s="13"/>
      <c r="D19" s="13"/>
      <c r="E19" s="13"/>
      <c r="F19" s="13"/>
      <c r="G19" s="13"/>
      <c r="H19" s="14"/>
      <c r="I19" s="14"/>
      <c r="J19" s="14"/>
      <c r="K19" s="14"/>
      <c r="L19" s="19">
        <f t="shared" ref="L19" si="10">COUNT(B19:K19)</f>
        <v>0</v>
      </c>
      <c r="M19" s="16">
        <f>SUM(feb!F19 + L19)</f>
        <v>0</v>
      </c>
      <c r="N19" s="17">
        <f t="shared" ref="N19" si="11">SUM(B19:K19)</f>
        <v>0</v>
      </c>
      <c r="O19" s="18">
        <f>SUM(feb!H19 + N19)</f>
        <v>0</v>
      </c>
    </row>
    <row r="20" spans="1:15" x14ac:dyDescent="0.2">
      <c r="A20" s="42" t="s">
        <v>38</v>
      </c>
      <c r="B20" s="13"/>
      <c r="C20" s="13"/>
      <c r="D20" s="13"/>
      <c r="E20" s="13"/>
      <c r="F20" s="13">
        <v>68</v>
      </c>
      <c r="G20" s="13">
        <v>60</v>
      </c>
      <c r="H20" s="14"/>
      <c r="I20" s="14"/>
      <c r="J20" s="14">
        <v>82</v>
      </c>
      <c r="K20" s="14">
        <v>67</v>
      </c>
      <c r="L20" s="19">
        <f t="shared" si="0"/>
        <v>4</v>
      </c>
      <c r="M20" s="16">
        <f>SUM(feb!F20 + L20)</f>
        <v>6</v>
      </c>
      <c r="N20" s="17">
        <f t="shared" si="1"/>
        <v>277</v>
      </c>
      <c r="O20" s="18">
        <f>SUM(feb!H20 + N20)</f>
        <v>393</v>
      </c>
    </row>
    <row r="21" spans="1:15" x14ac:dyDescent="0.2">
      <c r="A21" s="42" t="s">
        <v>39</v>
      </c>
      <c r="B21" s="13">
        <v>65</v>
      </c>
      <c r="C21" s="13">
        <v>56</v>
      </c>
      <c r="D21" s="13">
        <v>64</v>
      </c>
      <c r="E21" s="13">
        <v>58</v>
      </c>
      <c r="F21" s="13">
        <v>68</v>
      </c>
      <c r="G21" s="13">
        <v>60</v>
      </c>
      <c r="H21" s="14">
        <v>78</v>
      </c>
      <c r="I21" s="14"/>
      <c r="J21" s="14">
        <v>82</v>
      </c>
      <c r="K21" s="14">
        <v>67</v>
      </c>
      <c r="L21" s="19">
        <f t="shared" si="0"/>
        <v>9</v>
      </c>
      <c r="M21" s="16">
        <f>SUM(feb!F21 + L21)</f>
        <v>10</v>
      </c>
      <c r="N21" s="17">
        <f t="shared" si="1"/>
        <v>598</v>
      </c>
      <c r="O21" s="18">
        <f>SUM(feb!H21 + N21)</f>
        <v>656</v>
      </c>
    </row>
    <row r="22" spans="1:15" x14ac:dyDescent="0.2">
      <c r="A22" s="42" t="s">
        <v>81</v>
      </c>
      <c r="B22" s="13"/>
      <c r="C22" s="13"/>
      <c r="D22" s="13"/>
      <c r="E22" s="13"/>
      <c r="F22" s="13"/>
      <c r="G22" s="13"/>
      <c r="H22" s="14"/>
      <c r="I22" s="14"/>
      <c r="J22" s="14"/>
      <c r="K22" s="14">
        <v>72</v>
      </c>
      <c r="L22" s="19">
        <f t="shared" ref="L22" si="12">COUNT(B22:K22)</f>
        <v>1</v>
      </c>
      <c r="M22" s="16">
        <f>SUM(feb!F22 + L22)</f>
        <v>1</v>
      </c>
      <c r="N22" s="17">
        <f t="shared" ref="N22" si="13">SUM(B22:K22)</f>
        <v>72</v>
      </c>
      <c r="O22" s="18">
        <f>SUM(feb!H22 + N22)</f>
        <v>72</v>
      </c>
    </row>
    <row r="23" spans="1:15" x14ac:dyDescent="0.2">
      <c r="A23" s="42" t="s">
        <v>69</v>
      </c>
      <c r="B23" s="13"/>
      <c r="C23" s="13">
        <v>80</v>
      </c>
      <c r="D23" s="13"/>
      <c r="E23" s="13"/>
      <c r="F23" s="13"/>
      <c r="G23" s="13"/>
      <c r="H23" s="14"/>
      <c r="I23" s="14"/>
      <c r="J23" s="14"/>
      <c r="K23" s="14"/>
      <c r="L23" s="19">
        <f t="shared" si="0"/>
        <v>1</v>
      </c>
      <c r="M23" s="16">
        <f>SUM(feb!F23 + L23)</f>
        <v>1</v>
      </c>
      <c r="N23" s="17">
        <f t="shared" si="1"/>
        <v>80</v>
      </c>
      <c r="O23" s="18">
        <f>SUM(feb!H23 + N23)</f>
        <v>80</v>
      </c>
    </row>
    <row r="24" spans="1:15" x14ac:dyDescent="0.2">
      <c r="A24" s="42" t="s">
        <v>40</v>
      </c>
      <c r="B24" s="13">
        <v>65</v>
      </c>
      <c r="C24" s="13">
        <v>56</v>
      </c>
      <c r="D24" s="13">
        <v>64</v>
      </c>
      <c r="E24" s="13">
        <v>58</v>
      </c>
      <c r="F24" s="13">
        <v>68</v>
      </c>
      <c r="G24" s="13">
        <v>65</v>
      </c>
      <c r="H24" s="14">
        <v>78</v>
      </c>
      <c r="I24" s="14">
        <v>55</v>
      </c>
      <c r="J24" s="14">
        <v>82</v>
      </c>
      <c r="K24" s="14">
        <v>72</v>
      </c>
      <c r="L24" s="19">
        <f t="shared" si="0"/>
        <v>10</v>
      </c>
      <c r="M24" s="16">
        <f>SUM(feb!F24 + L24)</f>
        <v>14</v>
      </c>
      <c r="N24" s="17">
        <f t="shared" si="1"/>
        <v>663</v>
      </c>
      <c r="O24" s="18">
        <f>SUM(feb!H24 + N24)</f>
        <v>911</v>
      </c>
    </row>
    <row r="25" spans="1:15" x14ac:dyDescent="0.2">
      <c r="A25" s="42" t="s">
        <v>80</v>
      </c>
      <c r="B25" s="13"/>
      <c r="C25" s="13"/>
      <c r="D25" s="13">
        <v>93</v>
      </c>
      <c r="E25" s="13"/>
      <c r="F25" s="13"/>
      <c r="G25" s="13"/>
      <c r="H25" s="14"/>
      <c r="I25" s="14"/>
      <c r="J25" s="14">
        <v>117</v>
      </c>
      <c r="K25" s="14"/>
      <c r="L25" s="19">
        <f t="shared" ref="L25" si="14">COUNT(B25:K25)</f>
        <v>2</v>
      </c>
      <c r="M25" s="16">
        <f>SUM(feb!F25 + L25)</f>
        <v>2</v>
      </c>
      <c r="N25" s="17">
        <f t="shared" ref="N25" si="15">SUM(B25:K25)</f>
        <v>210</v>
      </c>
      <c r="O25" s="18">
        <f>SUM(feb!H25 + N25)</f>
        <v>210</v>
      </c>
    </row>
    <row r="26" spans="1:15" x14ac:dyDescent="0.2">
      <c r="A26" s="42" t="s">
        <v>41</v>
      </c>
      <c r="B26" s="13">
        <v>89</v>
      </c>
      <c r="C26" s="13"/>
      <c r="D26" s="13">
        <v>93</v>
      </c>
      <c r="E26" s="13"/>
      <c r="F26" s="13">
        <v>97</v>
      </c>
      <c r="G26" s="13">
        <v>65</v>
      </c>
      <c r="H26" s="14"/>
      <c r="I26" s="14"/>
      <c r="J26" s="14">
        <v>116</v>
      </c>
      <c r="K26" s="14">
        <v>72</v>
      </c>
      <c r="L26" s="19">
        <f t="shared" si="0"/>
        <v>6</v>
      </c>
      <c r="M26" s="16">
        <f>SUM(feb!F26 + L26)</f>
        <v>7</v>
      </c>
      <c r="N26" s="17">
        <f t="shared" si="1"/>
        <v>532</v>
      </c>
      <c r="O26" s="18">
        <f>SUM(feb!H26 + N26)</f>
        <v>607</v>
      </c>
    </row>
    <row r="27" spans="1:15" x14ac:dyDescent="0.2">
      <c r="A27" s="45" t="s">
        <v>63</v>
      </c>
      <c r="B27" s="13"/>
      <c r="C27" s="13"/>
      <c r="D27" s="13"/>
      <c r="E27" s="13">
        <v>92</v>
      </c>
      <c r="F27" s="13"/>
      <c r="G27" s="13"/>
      <c r="H27" s="14"/>
      <c r="I27" s="14"/>
      <c r="J27" s="14"/>
      <c r="K27" s="14">
        <v>72</v>
      </c>
      <c r="L27" s="19">
        <f t="shared" si="0"/>
        <v>2</v>
      </c>
      <c r="M27" s="16">
        <f>SUM(feb!F27 + L27)</f>
        <v>4</v>
      </c>
      <c r="N27" s="17">
        <f t="shared" si="1"/>
        <v>164</v>
      </c>
      <c r="O27" s="18">
        <f>SUM(feb!H27 + N27)</f>
        <v>312</v>
      </c>
    </row>
    <row r="28" spans="1:15" x14ac:dyDescent="0.2">
      <c r="A28" s="45" t="s">
        <v>75</v>
      </c>
      <c r="B28" s="13"/>
      <c r="C28" s="13"/>
      <c r="D28" s="13">
        <v>93</v>
      </c>
      <c r="E28" s="13"/>
      <c r="F28" s="13">
        <v>97</v>
      </c>
      <c r="G28" s="13"/>
      <c r="H28" s="14"/>
      <c r="I28" s="14"/>
      <c r="J28" s="14">
        <v>116</v>
      </c>
      <c r="K28" s="14"/>
      <c r="L28" s="19">
        <f t="shared" ref="L28" si="16">COUNT(B28:K28)</f>
        <v>3</v>
      </c>
      <c r="M28" s="16">
        <f>SUM(feb!F28 + L28)</f>
        <v>3</v>
      </c>
      <c r="N28" s="17">
        <f t="shared" ref="N28" si="17">SUM(B28:K28)</f>
        <v>306</v>
      </c>
      <c r="O28" s="18">
        <f>SUM(feb!H28 + N28)</f>
        <v>306</v>
      </c>
    </row>
    <row r="29" spans="1:15" x14ac:dyDescent="0.2">
      <c r="A29" s="45" t="s">
        <v>89</v>
      </c>
      <c r="B29" s="13"/>
      <c r="C29" s="13"/>
      <c r="D29" s="13"/>
      <c r="E29" s="13"/>
      <c r="F29" s="13"/>
      <c r="G29" s="13"/>
      <c r="H29" s="14"/>
      <c r="I29" s="14"/>
      <c r="J29" s="14"/>
      <c r="K29" s="14"/>
      <c r="L29" s="19">
        <f t="shared" ref="L29" si="18">COUNT(B29:K29)</f>
        <v>0</v>
      </c>
      <c r="M29" s="16">
        <f>SUM(feb!F29 + L29)</f>
        <v>0</v>
      </c>
      <c r="N29" s="17">
        <f t="shared" ref="N29" si="19">SUM(B29:K29)</f>
        <v>0</v>
      </c>
      <c r="O29" s="18">
        <f>SUM(feb!H29 + N29)</f>
        <v>0</v>
      </c>
    </row>
    <row r="30" spans="1:15" x14ac:dyDescent="0.2">
      <c r="A30" s="43" t="s">
        <v>42</v>
      </c>
      <c r="B30" s="13">
        <v>64</v>
      </c>
      <c r="C30" s="13"/>
      <c r="D30" s="13">
        <v>69</v>
      </c>
      <c r="E30" s="13"/>
      <c r="F30" s="13">
        <v>65</v>
      </c>
      <c r="G30" s="13"/>
      <c r="H30" s="14">
        <v>78</v>
      </c>
      <c r="I30" s="14"/>
      <c r="J30" s="14">
        <v>75</v>
      </c>
      <c r="K30" s="14">
        <v>60</v>
      </c>
      <c r="L30" s="19">
        <f t="shared" si="0"/>
        <v>6</v>
      </c>
      <c r="M30" s="16">
        <f>SUM(feb!F30 + L30)</f>
        <v>8</v>
      </c>
      <c r="N30" s="17">
        <f t="shared" si="1"/>
        <v>411</v>
      </c>
      <c r="O30" s="18">
        <f>SUM(feb!H30 + N30)</f>
        <v>533</v>
      </c>
    </row>
    <row r="31" spans="1:15" x14ac:dyDescent="0.2">
      <c r="A31" s="42" t="s">
        <v>43</v>
      </c>
      <c r="B31" s="13">
        <v>89</v>
      </c>
      <c r="C31" s="13">
        <v>56</v>
      </c>
      <c r="D31" s="13">
        <v>93</v>
      </c>
      <c r="E31" s="13">
        <v>58</v>
      </c>
      <c r="F31" s="13">
        <v>68</v>
      </c>
      <c r="G31" s="13"/>
      <c r="H31" s="14"/>
      <c r="I31" s="14"/>
      <c r="J31" s="14">
        <v>82</v>
      </c>
      <c r="K31" s="14"/>
      <c r="L31" s="19">
        <f t="shared" si="0"/>
        <v>6</v>
      </c>
      <c r="M31" s="16">
        <f>SUM(feb!F31 + L31)</f>
        <v>7</v>
      </c>
      <c r="N31" s="17">
        <f t="shared" si="1"/>
        <v>446</v>
      </c>
      <c r="O31" s="18">
        <f>SUM(feb!H31 + N31)</f>
        <v>521</v>
      </c>
    </row>
    <row r="32" spans="1:15" x14ac:dyDescent="0.2">
      <c r="A32" s="42" t="s">
        <v>88</v>
      </c>
      <c r="B32" s="13"/>
      <c r="C32" s="13"/>
      <c r="D32" s="13"/>
      <c r="E32" s="13"/>
      <c r="F32" s="13"/>
      <c r="G32" s="13"/>
      <c r="H32" s="14"/>
      <c r="I32" s="14"/>
      <c r="J32" s="14"/>
      <c r="K32" s="14"/>
      <c r="L32" s="19">
        <f t="shared" ref="L32" si="20">COUNT(B32:K32)</f>
        <v>0</v>
      </c>
      <c r="M32" s="16">
        <f>SUM(feb!F32 + L32)</f>
        <v>0</v>
      </c>
      <c r="N32" s="17">
        <f t="shared" ref="N32" si="21">SUM(B32:K32)</f>
        <v>0</v>
      </c>
      <c r="O32" s="18">
        <f>SUM(feb!H32 + N32)</f>
        <v>0</v>
      </c>
    </row>
    <row r="33" spans="1:15" x14ac:dyDescent="0.2">
      <c r="A33" s="42" t="s">
        <v>44</v>
      </c>
      <c r="B33" s="13">
        <v>65</v>
      </c>
      <c r="C33" s="13">
        <v>56</v>
      </c>
      <c r="D33" s="13">
        <v>64</v>
      </c>
      <c r="E33" s="13">
        <v>58</v>
      </c>
      <c r="F33" s="13">
        <v>68</v>
      </c>
      <c r="G33" s="13">
        <v>60</v>
      </c>
      <c r="H33" s="14">
        <v>78</v>
      </c>
      <c r="I33" s="14">
        <v>55</v>
      </c>
      <c r="J33" s="14">
        <v>82</v>
      </c>
      <c r="K33" s="14">
        <v>67</v>
      </c>
      <c r="L33" s="19">
        <f t="shared" si="0"/>
        <v>10</v>
      </c>
      <c r="M33" s="16">
        <f>SUM(feb!F33 + L33)</f>
        <v>14</v>
      </c>
      <c r="N33" s="17">
        <f t="shared" si="1"/>
        <v>653</v>
      </c>
      <c r="O33" s="18">
        <f>SUM(feb!H33 + N33)</f>
        <v>882</v>
      </c>
    </row>
    <row r="34" spans="1:15" x14ac:dyDescent="0.2">
      <c r="A34" s="42" t="s">
        <v>45</v>
      </c>
      <c r="B34" s="13">
        <v>65</v>
      </c>
      <c r="C34" s="13"/>
      <c r="D34" s="13">
        <v>64</v>
      </c>
      <c r="E34" s="13">
        <v>58</v>
      </c>
      <c r="F34" s="13">
        <v>68</v>
      </c>
      <c r="G34" s="13">
        <v>60</v>
      </c>
      <c r="H34" s="14">
        <v>78</v>
      </c>
      <c r="I34" s="14"/>
      <c r="J34" s="14">
        <v>82</v>
      </c>
      <c r="K34" s="14">
        <v>67</v>
      </c>
      <c r="L34" s="19">
        <f t="shared" si="0"/>
        <v>8</v>
      </c>
      <c r="M34" s="16">
        <f>SUM(feb!F34 + L34)</f>
        <v>9</v>
      </c>
      <c r="N34" s="17">
        <f t="shared" si="1"/>
        <v>542</v>
      </c>
      <c r="O34" s="18">
        <f>SUM(feb!H34 + N34)</f>
        <v>600</v>
      </c>
    </row>
    <row r="35" spans="1:15" x14ac:dyDescent="0.2">
      <c r="A35" s="42" t="s">
        <v>67</v>
      </c>
      <c r="B35" s="13"/>
      <c r="C35" s="13">
        <v>63</v>
      </c>
      <c r="D35" s="13"/>
      <c r="E35" s="13">
        <v>63</v>
      </c>
      <c r="F35" s="13"/>
      <c r="G35" s="13"/>
      <c r="H35" s="14"/>
      <c r="I35" s="14"/>
      <c r="J35" s="14"/>
      <c r="K35" s="14"/>
      <c r="L35" s="19">
        <f t="shared" si="0"/>
        <v>2</v>
      </c>
      <c r="M35" s="16">
        <f>SUM(feb!F35 + L35)</f>
        <v>3</v>
      </c>
      <c r="N35" s="17">
        <f t="shared" si="1"/>
        <v>126</v>
      </c>
      <c r="O35" s="18">
        <f>SUM(feb!H35 + N35)</f>
        <v>186</v>
      </c>
    </row>
    <row r="36" spans="1:15" x14ac:dyDescent="0.2">
      <c r="A36" s="42" t="s">
        <v>46</v>
      </c>
      <c r="B36" s="13"/>
      <c r="C36" s="13"/>
      <c r="D36" s="13"/>
      <c r="E36" s="13">
        <v>63</v>
      </c>
      <c r="F36" s="13">
        <v>97</v>
      </c>
      <c r="G36" s="13">
        <v>65</v>
      </c>
      <c r="H36" s="14"/>
      <c r="I36" s="14">
        <v>70</v>
      </c>
      <c r="J36" s="14">
        <v>116</v>
      </c>
      <c r="K36" s="14">
        <v>72</v>
      </c>
      <c r="L36" s="19">
        <f t="shared" si="0"/>
        <v>6</v>
      </c>
      <c r="M36" s="16">
        <f>SUM(feb!F36 + L36)</f>
        <v>9</v>
      </c>
      <c r="N36" s="17">
        <f t="shared" si="1"/>
        <v>483</v>
      </c>
      <c r="O36" s="18">
        <f>SUM(feb!H36 + N36)</f>
        <v>703</v>
      </c>
    </row>
    <row r="37" spans="1:15" x14ac:dyDescent="0.2">
      <c r="A37" s="42" t="s">
        <v>83</v>
      </c>
      <c r="B37" s="13"/>
      <c r="C37" s="13"/>
      <c r="D37" s="13"/>
      <c r="E37" s="13"/>
      <c r="F37" s="13"/>
      <c r="G37" s="13"/>
      <c r="H37" s="14"/>
      <c r="I37" s="14"/>
      <c r="J37" s="14"/>
      <c r="K37" s="14"/>
      <c r="L37" s="19">
        <f t="shared" ref="L37" si="22">COUNT(B37:K37)</f>
        <v>0</v>
      </c>
      <c r="M37" s="16">
        <f>SUM(feb!F37 + L37)</f>
        <v>0</v>
      </c>
      <c r="N37" s="17">
        <f t="shared" ref="N37" si="23">SUM(B37:K37)</f>
        <v>0</v>
      </c>
      <c r="O37" s="18">
        <f>SUM(feb!H37 + N37)</f>
        <v>0</v>
      </c>
    </row>
    <row r="38" spans="1:15" x14ac:dyDescent="0.2">
      <c r="A38" s="42" t="s">
        <v>90</v>
      </c>
      <c r="B38" s="13"/>
      <c r="C38" s="13"/>
      <c r="D38" s="13"/>
      <c r="E38" s="13"/>
      <c r="F38" s="13"/>
      <c r="G38" s="13"/>
      <c r="H38" s="14"/>
      <c r="I38" s="14"/>
      <c r="J38" s="14"/>
      <c r="K38" s="14"/>
      <c r="L38" s="19">
        <f t="shared" ref="L38" si="24">COUNT(B38:K38)</f>
        <v>0</v>
      </c>
      <c r="M38" s="16">
        <f>SUM(feb!F38 + L38)</f>
        <v>0</v>
      </c>
      <c r="N38" s="17">
        <f t="shared" ref="N38" si="25">SUM(B38:K38)</f>
        <v>0</v>
      </c>
      <c r="O38" s="18">
        <f>SUM(feb!H38 + N38)</f>
        <v>0</v>
      </c>
    </row>
    <row r="39" spans="1:15" x14ac:dyDescent="0.2">
      <c r="A39" s="42" t="s">
        <v>47</v>
      </c>
      <c r="B39" s="13">
        <v>65</v>
      </c>
      <c r="C39" s="13"/>
      <c r="D39" s="13"/>
      <c r="E39" s="13">
        <v>58</v>
      </c>
      <c r="F39" s="13"/>
      <c r="G39" s="13">
        <v>60</v>
      </c>
      <c r="H39" s="14"/>
      <c r="I39" s="14"/>
      <c r="J39" s="14">
        <v>82</v>
      </c>
      <c r="K39" s="14">
        <v>67</v>
      </c>
      <c r="L39" s="19">
        <f t="shared" si="0"/>
        <v>5</v>
      </c>
      <c r="M39" s="16">
        <f>SUM(feb!F39 + L39)</f>
        <v>7</v>
      </c>
      <c r="N39" s="17">
        <f t="shared" si="1"/>
        <v>332</v>
      </c>
      <c r="O39" s="18">
        <f>SUM(feb!H39 + N39)</f>
        <v>448</v>
      </c>
    </row>
    <row r="40" spans="1:15" x14ac:dyDescent="0.2">
      <c r="A40" s="81" t="s">
        <v>95</v>
      </c>
      <c r="B40" s="13"/>
      <c r="C40" s="13"/>
      <c r="D40" s="13"/>
      <c r="E40" s="13"/>
      <c r="F40" s="13"/>
      <c r="G40" s="13"/>
      <c r="H40" s="14"/>
      <c r="I40" s="14"/>
      <c r="J40" s="14"/>
      <c r="K40" s="14"/>
      <c r="L40" s="19">
        <f t="shared" ref="L40" si="26">COUNT(B40:K40)</f>
        <v>0</v>
      </c>
      <c r="M40" s="16">
        <f>SUM(feb!F40 + L40)</f>
        <v>0</v>
      </c>
      <c r="N40" s="17">
        <f t="shared" ref="N40" si="27">SUM(B40:K40)</f>
        <v>0</v>
      </c>
      <c r="O40" s="18">
        <f>SUM(feb!H40 + N40)</f>
        <v>0</v>
      </c>
    </row>
    <row r="41" spans="1:15" x14ac:dyDescent="0.2">
      <c r="A41" s="42" t="s">
        <v>48</v>
      </c>
      <c r="B41" s="13">
        <v>65</v>
      </c>
      <c r="C41" s="13">
        <v>56</v>
      </c>
      <c r="D41" s="13">
        <v>64</v>
      </c>
      <c r="E41" s="13">
        <v>58</v>
      </c>
      <c r="F41" s="13">
        <v>68</v>
      </c>
      <c r="G41" s="13">
        <v>60</v>
      </c>
      <c r="H41" s="14"/>
      <c r="I41" s="14"/>
      <c r="J41" s="14"/>
      <c r="K41" s="14"/>
      <c r="L41" s="19">
        <f t="shared" si="0"/>
        <v>6</v>
      </c>
      <c r="M41" s="16">
        <f>SUM(feb!F41 + L41)</f>
        <v>9</v>
      </c>
      <c r="N41" s="17">
        <f t="shared" si="1"/>
        <v>371</v>
      </c>
      <c r="O41" s="18">
        <f>SUM(feb!H41 + N41)</f>
        <v>548</v>
      </c>
    </row>
    <row r="42" spans="1:15" x14ac:dyDescent="0.2">
      <c r="A42" s="42" t="s">
        <v>73</v>
      </c>
      <c r="B42" s="13">
        <v>65</v>
      </c>
      <c r="C42" s="13"/>
      <c r="D42" s="13">
        <v>64</v>
      </c>
      <c r="E42" s="13">
        <v>58</v>
      </c>
      <c r="F42" s="13"/>
      <c r="G42" s="13">
        <v>60</v>
      </c>
      <c r="H42" s="14">
        <v>78</v>
      </c>
      <c r="I42" s="14"/>
      <c r="J42" s="14">
        <v>82</v>
      </c>
      <c r="K42" s="14"/>
      <c r="L42" s="19">
        <f t="shared" ref="L42" si="28">COUNT(B42:K42)</f>
        <v>6</v>
      </c>
      <c r="M42" s="16">
        <f>SUM(feb!F42 + L42)</f>
        <v>6</v>
      </c>
      <c r="N42" s="17">
        <f t="shared" ref="N42" si="29">SUM(B42:K42)</f>
        <v>407</v>
      </c>
      <c r="O42" s="18">
        <f>SUM(feb!H42 + N42)</f>
        <v>407</v>
      </c>
    </row>
    <row r="43" spans="1:15" x14ac:dyDescent="0.2">
      <c r="A43" s="42" t="s">
        <v>49</v>
      </c>
      <c r="B43" s="13"/>
      <c r="C43" s="13">
        <v>63</v>
      </c>
      <c r="D43" s="13">
        <v>93</v>
      </c>
      <c r="E43" s="13"/>
      <c r="F43" s="13"/>
      <c r="G43" s="13"/>
      <c r="H43" s="14">
        <v>78</v>
      </c>
      <c r="I43" s="14">
        <v>55</v>
      </c>
      <c r="J43" s="14">
        <v>116</v>
      </c>
      <c r="K43" s="14">
        <v>67</v>
      </c>
      <c r="L43" s="19">
        <f t="shared" si="0"/>
        <v>6</v>
      </c>
      <c r="M43" s="16">
        <f>SUM(feb!F43 + L43)</f>
        <v>9</v>
      </c>
      <c r="N43" s="17">
        <f t="shared" si="1"/>
        <v>472</v>
      </c>
      <c r="O43" s="18">
        <f>SUM(feb!H43 + N43)</f>
        <v>692</v>
      </c>
    </row>
    <row r="44" spans="1:15" x14ac:dyDescent="0.2">
      <c r="A44" s="45" t="s">
        <v>65</v>
      </c>
      <c r="B44" s="13"/>
      <c r="C44" s="13"/>
      <c r="D44" s="13">
        <v>64</v>
      </c>
      <c r="E44" s="13">
        <v>58</v>
      </c>
      <c r="F44" s="13">
        <v>68</v>
      </c>
      <c r="G44" s="13">
        <v>60</v>
      </c>
      <c r="H44" s="14">
        <v>78</v>
      </c>
      <c r="I44" s="14"/>
      <c r="J44" s="14"/>
      <c r="K44" s="14"/>
      <c r="L44" s="19">
        <f t="shared" si="0"/>
        <v>5</v>
      </c>
      <c r="M44" s="16">
        <f>SUM(feb!F44 + L44)</f>
        <v>6</v>
      </c>
      <c r="N44" s="17">
        <f t="shared" si="1"/>
        <v>328</v>
      </c>
      <c r="O44" s="18">
        <f>SUM(feb!H44 + N44)</f>
        <v>386</v>
      </c>
    </row>
    <row r="45" spans="1:15" x14ac:dyDescent="0.2">
      <c r="A45" s="45" t="s">
        <v>61</v>
      </c>
      <c r="B45" s="13"/>
      <c r="C45" s="13">
        <v>56</v>
      </c>
      <c r="D45" s="13">
        <v>64</v>
      </c>
      <c r="E45" s="13">
        <v>58</v>
      </c>
      <c r="F45" s="13">
        <v>68</v>
      </c>
      <c r="G45" s="13">
        <v>60</v>
      </c>
      <c r="H45" s="14"/>
      <c r="I45" s="14"/>
      <c r="J45" s="14"/>
      <c r="K45" s="14"/>
      <c r="L45" s="19">
        <f t="shared" si="0"/>
        <v>5</v>
      </c>
      <c r="M45" s="16">
        <f>SUM(feb!F45 + L45)</f>
        <v>6</v>
      </c>
      <c r="N45" s="17">
        <f t="shared" si="1"/>
        <v>306</v>
      </c>
      <c r="O45" s="18">
        <f>SUM(feb!H45 + N45)</f>
        <v>358</v>
      </c>
    </row>
    <row r="46" spans="1:15" x14ac:dyDescent="0.2">
      <c r="A46" s="42" t="s">
        <v>50</v>
      </c>
      <c r="B46" s="13"/>
      <c r="C46" s="13"/>
      <c r="D46" s="13"/>
      <c r="E46" s="13">
        <v>63</v>
      </c>
      <c r="F46" s="13"/>
      <c r="G46" s="13">
        <v>65</v>
      </c>
      <c r="H46" s="14"/>
      <c r="I46" s="14"/>
      <c r="J46" s="14"/>
      <c r="K46" s="14"/>
      <c r="L46" s="19">
        <f t="shared" si="0"/>
        <v>2</v>
      </c>
      <c r="M46" s="16">
        <f>SUM(feb!F46 + L46)</f>
        <v>3</v>
      </c>
      <c r="N46" s="17">
        <f t="shared" si="1"/>
        <v>128</v>
      </c>
      <c r="O46" s="18">
        <f>SUM(feb!H46 + N46)</f>
        <v>203</v>
      </c>
    </row>
    <row r="47" spans="1:15" x14ac:dyDescent="0.2">
      <c r="A47" s="42" t="s">
        <v>70</v>
      </c>
      <c r="B47" s="13"/>
      <c r="C47" s="13">
        <v>63</v>
      </c>
      <c r="D47" s="13">
        <v>93</v>
      </c>
      <c r="E47" s="13">
        <v>63</v>
      </c>
      <c r="F47" s="13">
        <v>97</v>
      </c>
      <c r="G47" s="13">
        <v>65</v>
      </c>
      <c r="H47" s="14"/>
      <c r="I47" s="14"/>
      <c r="J47" s="14">
        <v>116</v>
      </c>
      <c r="K47" s="14">
        <v>72</v>
      </c>
      <c r="L47" s="19">
        <f t="shared" si="0"/>
        <v>7</v>
      </c>
      <c r="M47" s="16">
        <f>SUM(feb!F47 + L47)</f>
        <v>8</v>
      </c>
      <c r="N47" s="17">
        <f t="shared" si="1"/>
        <v>569</v>
      </c>
      <c r="O47" s="18">
        <f>SUM(feb!H47 + N47)</f>
        <v>629</v>
      </c>
    </row>
    <row r="48" spans="1:15" x14ac:dyDescent="0.2">
      <c r="A48" s="42" t="s">
        <v>62</v>
      </c>
      <c r="B48" s="13">
        <v>94</v>
      </c>
      <c r="C48" s="13">
        <v>80</v>
      </c>
      <c r="D48" s="13">
        <v>93</v>
      </c>
      <c r="E48" s="13">
        <v>63</v>
      </c>
      <c r="F48" s="13">
        <v>97</v>
      </c>
      <c r="G48" s="13">
        <v>78</v>
      </c>
      <c r="H48" s="14">
        <v>109</v>
      </c>
      <c r="I48" s="14">
        <v>80</v>
      </c>
      <c r="J48" s="14">
        <v>117</v>
      </c>
      <c r="K48" s="14">
        <v>72</v>
      </c>
      <c r="L48" s="19">
        <f t="shared" si="0"/>
        <v>10</v>
      </c>
      <c r="M48" s="16">
        <f>SUM(feb!F48 + L48)</f>
        <v>14</v>
      </c>
      <c r="N48" s="17">
        <f t="shared" si="1"/>
        <v>883</v>
      </c>
      <c r="O48" s="18">
        <f>SUM(feb!H48 + N48)</f>
        <v>1189</v>
      </c>
    </row>
    <row r="49" spans="1:15" x14ac:dyDescent="0.2">
      <c r="A49" s="42" t="s">
        <v>64</v>
      </c>
      <c r="B49" s="13">
        <v>65</v>
      </c>
      <c r="C49" s="13">
        <v>56</v>
      </c>
      <c r="D49" s="13">
        <v>64</v>
      </c>
      <c r="E49" s="13">
        <v>58</v>
      </c>
      <c r="F49" s="13">
        <v>68</v>
      </c>
      <c r="G49" s="13">
        <v>60</v>
      </c>
      <c r="H49" s="14">
        <v>78</v>
      </c>
      <c r="I49" s="14">
        <v>55</v>
      </c>
      <c r="J49" s="14">
        <v>82</v>
      </c>
      <c r="K49" s="14">
        <v>67</v>
      </c>
      <c r="L49" s="19">
        <f t="shared" si="0"/>
        <v>10</v>
      </c>
      <c r="M49" s="16">
        <f>SUM(feb!F49 + L49)</f>
        <v>12</v>
      </c>
      <c r="N49" s="17">
        <f t="shared" si="1"/>
        <v>653</v>
      </c>
      <c r="O49" s="18">
        <f>SUM(feb!H49 + N49)</f>
        <v>772</v>
      </c>
    </row>
    <row r="50" spans="1:15" x14ac:dyDescent="0.2">
      <c r="A50" s="42" t="s">
        <v>51</v>
      </c>
      <c r="B50" s="13"/>
      <c r="C50" s="13"/>
      <c r="D50" s="13"/>
      <c r="E50" s="13"/>
      <c r="F50" s="13"/>
      <c r="G50" s="13"/>
      <c r="H50" s="14"/>
      <c r="I50" s="14"/>
      <c r="J50" s="14"/>
      <c r="K50" s="14"/>
      <c r="L50" s="19">
        <f t="shared" si="0"/>
        <v>0</v>
      </c>
      <c r="M50" s="16">
        <f>SUM(feb!F50 + L50)</f>
        <v>0</v>
      </c>
      <c r="N50" s="17">
        <f t="shared" si="1"/>
        <v>0</v>
      </c>
      <c r="O50" s="18">
        <f>SUM(feb!H50 + N50)</f>
        <v>0</v>
      </c>
    </row>
    <row r="51" spans="1:15" x14ac:dyDescent="0.2">
      <c r="A51" s="42" t="s">
        <v>52</v>
      </c>
      <c r="B51" s="13"/>
      <c r="C51" s="13"/>
      <c r="D51" s="13"/>
      <c r="E51" s="13"/>
      <c r="F51" s="13"/>
      <c r="G51" s="13"/>
      <c r="H51" s="14"/>
      <c r="I51" s="14"/>
      <c r="J51" s="14"/>
      <c r="K51" s="14"/>
      <c r="L51" s="19">
        <f t="shared" si="0"/>
        <v>0</v>
      </c>
      <c r="M51" s="16">
        <f>SUM(feb!F51 + L51)</f>
        <v>0</v>
      </c>
      <c r="N51" s="17">
        <f t="shared" si="1"/>
        <v>0</v>
      </c>
      <c r="O51" s="18">
        <f>SUM(feb!H51 + N51)</f>
        <v>0</v>
      </c>
    </row>
    <row r="52" spans="1:15" x14ac:dyDescent="0.2">
      <c r="A52" s="42" t="s">
        <v>53</v>
      </c>
      <c r="B52" s="13">
        <v>89</v>
      </c>
      <c r="C52" s="13">
        <v>63</v>
      </c>
      <c r="D52" s="13">
        <v>93</v>
      </c>
      <c r="E52" s="13"/>
      <c r="F52" s="13">
        <v>97</v>
      </c>
      <c r="G52" s="13"/>
      <c r="H52" s="14">
        <v>108</v>
      </c>
      <c r="I52" s="14"/>
      <c r="J52" s="14"/>
      <c r="K52" s="14">
        <v>72</v>
      </c>
      <c r="L52" s="19">
        <f t="shared" si="0"/>
        <v>6</v>
      </c>
      <c r="M52" s="16">
        <f>SUM(feb!F52 + L52)</f>
        <v>9</v>
      </c>
      <c r="N52" s="17">
        <f t="shared" si="1"/>
        <v>522</v>
      </c>
      <c r="O52" s="18">
        <f>SUM(feb!H52 + N52)</f>
        <v>709</v>
      </c>
    </row>
    <row r="53" spans="1:15" x14ac:dyDescent="0.2">
      <c r="A53" s="42" t="s">
        <v>54</v>
      </c>
      <c r="B53" s="13">
        <v>89</v>
      </c>
      <c r="C53" s="13">
        <v>63</v>
      </c>
      <c r="D53" s="13">
        <v>93</v>
      </c>
      <c r="E53" s="13">
        <v>63</v>
      </c>
      <c r="F53" s="13">
        <v>97</v>
      </c>
      <c r="G53" s="13">
        <v>65</v>
      </c>
      <c r="H53" s="14">
        <v>108</v>
      </c>
      <c r="I53" s="14">
        <v>70</v>
      </c>
      <c r="J53" s="14">
        <v>116</v>
      </c>
      <c r="K53" s="14">
        <v>72</v>
      </c>
      <c r="L53" s="19">
        <f t="shared" si="0"/>
        <v>10</v>
      </c>
      <c r="M53" s="16">
        <f>SUM(feb!F53 + L53)</f>
        <v>14</v>
      </c>
      <c r="N53" s="17">
        <f t="shared" si="1"/>
        <v>836</v>
      </c>
      <c r="O53" s="18">
        <f>SUM(feb!H53 + N53)</f>
        <v>1084</v>
      </c>
    </row>
    <row r="54" spans="1:15" x14ac:dyDescent="0.2">
      <c r="A54" s="42" t="s">
        <v>68</v>
      </c>
      <c r="B54" s="13"/>
      <c r="C54" s="13">
        <v>63</v>
      </c>
      <c r="D54" s="13"/>
      <c r="E54" s="13">
        <v>63</v>
      </c>
      <c r="F54" s="13"/>
      <c r="G54" s="13">
        <v>65</v>
      </c>
      <c r="H54" s="14"/>
      <c r="I54" s="14"/>
      <c r="J54" s="14">
        <v>116</v>
      </c>
      <c r="K54" s="14"/>
      <c r="L54" s="19">
        <f t="shared" si="0"/>
        <v>4</v>
      </c>
      <c r="M54" s="16">
        <f>SUM(feb!F54 + L54)</f>
        <v>5</v>
      </c>
      <c r="N54" s="17">
        <f t="shared" si="1"/>
        <v>307</v>
      </c>
      <c r="O54" s="18">
        <f>SUM(feb!H54 + N54)</f>
        <v>367</v>
      </c>
    </row>
    <row r="55" spans="1:15" x14ac:dyDescent="0.2">
      <c r="A55" s="42" t="s">
        <v>55</v>
      </c>
      <c r="B55" s="13"/>
      <c r="C55" s="13"/>
      <c r="D55" s="13">
        <v>93</v>
      </c>
      <c r="E55" s="13"/>
      <c r="F55" s="13"/>
      <c r="G55" s="13"/>
      <c r="H55" s="14"/>
      <c r="I55" s="14"/>
      <c r="J55" s="14">
        <v>116</v>
      </c>
      <c r="K55" s="14"/>
      <c r="L55" s="19">
        <f>COUNT(B55:K55)</f>
        <v>2</v>
      </c>
      <c r="M55" s="16">
        <f>SUM(feb!F55 + L55)</f>
        <v>3</v>
      </c>
      <c r="N55" s="17">
        <f t="shared" si="1"/>
        <v>209</v>
      </c>
      <c r="O55" s="18">
        <f>SUM(feb!H55 + N55)</f>
        <v>284</v>
      </c>
    </row>
    <row r="56" spans="1:15" x14ac:dyDescent="0.2">
      <c r="A56" s="42" t="s">
        <v>74</v>
      </c>
      <c r="B56" s="13"/>
      <c r="C56" s="13">
        <v>63</v>
      </c>
      <c r="D56" s="13"/>
      <c r="E56" s="13"/>
      <c r="F56" s="13"/>
      <c r="G56" s="13"/>
      <c r="H56" s="14">
        <v>78</v>
      </c>
      <c r="I56" s="14"/>
      <c r="J56" s="14"/>
      <c r="K56" s="14"/>
      <c r="L56" s="19">
        <f>COUNT(B56:K56)</f>
        <v>2</v>
      </c>
      <c r="M56" s="16">
        <f>SUM(feb!F56 + L56)</f>
        <v>2</v>
      </c>
      <c r="N56" s="17">
        <f t="shared" ref="N56" si="30">SUM(B56:K56)</f>
        <v>141</v>
      </c>
      <c r="O56" s="18">
        <f>SUM(feb!H56 + N56)</f>
        <v>141</v>
      </c>
    </row>
    <row r="57" spans="1:15" x14ac:dyDescent="0.2">
      <c r="A57" s="42" t="s">
        <v>71</v>
      </c>
      <c r="B57" s="13">
        <v>65</v>
      </c>
      <c r="C57" s="13"/>
      <c r="D57" s="13"/>
      <c r="E57" s="13"/>
      <c r="F57" s="13"/>
      <c r="G57" s="13"/>
      <c r="H57" s="14"/>
      <c r="I57" s="14"/>
      <c r="J57" s="14"/>
      <c r="K57" s="14">
        <v>72</v>
      </c>
      <c r="L57" s="19">
        <f t="shared" si="0"/>
        <v>2</v>
      </c>
      <c r="M57" s="16">
        <f>SUM(feb!F57 + L57)</f>
        <v>3</v>
      </c>
      <c r="N57" s="17">
        <f t="shared" si="1"/>
        <v>137</v>
      </c>
      <c r="O57" s="18">
        <f>SUM(feb!H57 + N57)</f>
        <v>213</v>
      </c>
    </row>
    <row r="58" spans="1:15" x14ac:dyDescent="0.2">
      <c r="A58" s="42" t="s">
        <v>56</v>
      </c>
      <c r="B58" s="13">
        <v>65</v>
      </c>
      <c r="C58" s="13"/>
      <c r="D58" s="13">
        <v>64</v>
      </c>
      <c r="E58" s="13">
        <v>58</v>
      </c>
      <c r="F58" s="13">
        <v>68</v>
      </c>
      <c r="G58" s="13">
        <v>60</v>
      </c>
      <c r="H58" s="14"/>
      <c r="I58" s="14"/>
      <c r="J58" s="14">
        <v>82</v>
      </c>
      <c r="K58" s="14">
        <v>67</v>
      </c>
      <c r="L58" s="19">
        <f t="shared" si="0"/>
        <v>7</v>
      </c>
      <c r="M58" s="16">
        <f>SUM(feb!F58 + L58)</f>
        <v>8</v>
      </c>
      <c r="N58" s="17">
        <f t="shared" si="1"/>
        <v>464</v>
      </c>
      <c r="O58" s="18">
        <f>SUM(feb!H58 + N58)</f>
        <v>522</v>
      </c>
    </row>
    <row r="59" spans="1:15" x14ac:dyDescent="0.2">
      <c r="A59" s="42" t="s">
        <v>76</v>
      </c>
      <c r="B59" s="13"/>
      <c r="C59" s="13"/>
      <c r="D59" s="13">
        <v>64</v>
      </c>
      <c r="E59" s="13"/>
      <c r="F59" s="13"/>
      <c r="G59" s="13"/>
      <c r="H59" s="14"/>
      <c r="I59" s="14"/>
      <c r="J59" s="14"/>
      <c r="K59" s="14">
        <v>50</v>
      </c>
      <c r="L59" s="19">
        <f t="shared" ref="L59:L60" si="31">COUNT(B59:K59)</f>
        <v>2</v>
      </c>
      <c r="M59" s="16">
        <f>SUM(feb!F59 + L59)</f>
        <v>2</v>
      </c>
      <c r="N59" s="17">
        <f t="shared" ref="N59:N60" si="32">SUM(B59:K59)</f>
        <v>114</v>
      </c>
      <c r="O59" s="18">
        <f>SUM(feb!H59 + N59)</f>
        <v>114</v>
      </c>
    </row>
    <row r="60" spans="1:15" x14ac:dyDescent="0.2">
      <c r="A60" s="42" t="s">
        <v>77</v>
      </c>
      <c r="B60" s="13"/>
      <c r="C60" s="13"/>
      <c r="D60" s="13">
        <v>64</v>
      </c>
      <c r="E60" s="13"/>
      <c r="F60" s="13"/>
      <c r="G60" s="13"/>
      <c r="H60" s="14"/>
      <c r="I60" s="14"/>
      <c r="J60" s="14"/>
      <c r="K60" s="14">
        <v>50</v>
      </c>
      <c r="L60" s="19">
        <f t="shared" si="31"/>
        <v>2</v>
      </c>
      <c r="M60" s="16">
        <f>SUM(feb!F60 + L60)</f>
        <v>2</v>
      </c>
      <c r="N60" s="17">
        <f t="shared" si="32"/>
        <v>114</v>
      </c>
      <c r="O60" s="18">
        <f>SUM(feb!H60 + N60)</f>
        <v>114</v>
      </c>
    </row>
    <row r="61" spans="1:15" x14ac:dyDescent="0.2">
      <c r="A61" s="42" t="s">
        <v>57</v>
      </c>
      <c r="B61" s="13">
        <v>64</v>
      </c>
      <c r="C61" s="13">
        <v>56</v>
      </c>
      <c r="D61" s="13">
        <v>69</v>
      </c>
      <c r="E61" s="13">
        <v>58</v>
      </c>
      <c r="F61" s="13">
        <v>65</v>
      </c>
      <c r="G61" s="13">
        <v>60</v>
      </c>
      <c r="H61" s="14"/>
      <c r="I61" s="14"/>
      <c r="J61" s="14">
        <v>75</v>
      </c>
      <c r="K61" s="14"/>
      <c r="L61" s="19">
        <f t="shared" si="0"/>
        <v>7</v>
      </c>
      <c r="M61" s="16">
        <f>SUM(feb!F61 + L61)</f>
        <v>8</v>
      </c>
      <c r="N61" s="17">
        <f t="shared" si="1"/>
        <v>447</v>
      </c>
      <c r="O61" s="18">
        <f>SUM(feb!H61 + N61)</f>
        <v>501</v>
      </c>
    </row>
    <row r="62" spans="1:15" x14ac:dyDescent="0.2">
      <c r="A62" s="42" t="s">
        <v>84</v>
      </c>
      <c r="B62" s="13"/>
      <c r="C62" s="13"/>
      <c r="D62" s="13"/>
      <c r="E62" s="13"/>
      <c r="F62" s="13"/>
      <c r="G62" s="13"/>
      <c r="H62" s="14"/>
      <c r="I62" s="14"/>
      <c r="J62" s="14"/>
      <c r="K62" s="14"/>
      <c r="L62" s="19">
        <f t="shared" ref="L62" si="33">COUNT(B62:K62)</f>
        <v>0</v>
      </c>
      <c r="M62" s="16">
        <f>SUM(feb!F62 + L62)</f>
        <v>0</v>
      </c>
      <c r="N62" s="17">
        <f t="shared" ref="N62" si="34">SUM(B62:K62)</f>
        <v>0</v>
      </c>
      <c r="O62" s="18">
        <f>SUM(feb!H62 + N62)</f>
        <v>0</v>
      </c>
    </row>
    <row r="63" spans="1:15" x14ac:dyDescent="0.2">
      <c r="A63" s="42" t="s">
        <v>94</v>
      </c>
      <c r="B63" s="13"/>
      <c r="C63" s="13"/>
      <c r="D63" s="13"/>
      <c r="E63" s="13"/>
      <c r="F63" s="13"/>
      <c r="G63" s="13"/>
      <c r="H63" s="14"/>
      <c r="I63" s="14"/>
      <c r="J63" s="14"/>
      <c r="K63" s="14"/>
      <c r="L63" s="19">
        <f t="shared" ref="L63" si="35">COUNT(B63:K63)</f>
        <v>0</v>
      </c>
      <c r="M63" s="16">
        <f>SUM(feb!F63 + L63)</f>
        <v>0</v>
      </c>
      <c r="N63" s="17">
        <f t="shared" ref="N63" si="36">SUM(B63:K63)</f>
        <v>0</v>
      </c>
      <c r="O63" s="18">
        <f>SUM(feb!H63 + N63)</f>
        <v>0</v>
      </c>
    </row>
    <row r="64" spans="1:15" x14ac:dyDescent="0.2">
      <c r="A64" s="42" t="s">
        <v>91</v>
      </c>
      <c r="B64" s="13"/>
      <c r="C64" s="13"/>
      <c r="D64" s="13"/>
      <c r="E64" s="13"/>
      <c r="F64" s="13"/>
      <c r="G64" s="13"/>
      <c r="H64" s="14"/>
      <c r="I64" s="14"/>
      <c r="J64" s="14"/>
      <c r="K64" s="14"/>
      <c r="L64" s="19">
        <f t="shared" ref="L64" si="37">COUNT(B64:K64)</f>
        <v>0</v>
      </c>
      <c r="M64" s="16">
        <f>SUM(feb!F64 + L64)</f>
        <v>0</v>
      </c>
      <c r="N64" s="17">
        <f t="shared" ref="N64" si="38">SUM(B64:K64)</f>
        <v>0</v>
      </c>
      <c r="O64" s="18">
        <f>SUM(feb!H64 + N64)</f>
        <v>0</v>
      </c>
    </row>
    <row r="65" spans="1:15" x14ac:dyDescent="0.2">
      <c r="A65" s="42" t="s">
        <v>82</v>
      </c>
      <c r="B65" s="13"/>
      <c r="C65" s="13"/>
      <c r="D65" s="13"/>
      <c r="E65" s="13"/>
      <c r="F65" s="13"/>
      <c r="G65" s="13"/>
      <c r="H65" s="14"/>
      <c r="I65" s="14"/>
      <c r="J65" s="14"/>
      <c r="K65" s="14"/>
      <c r="L65" s="19">
        <f t="shared" ref="L65" si="39">COUNT(B65:K65)</f>
        <v>0</v>
      </c>
      <c r="M65" s="16">
        <f>SUM(feb!F65 + L65)</f>
        <v>0</v>
      </c>
      <c r="N65" s="17">
        <f t="shared" ref="N65" si="40">SUM(B65:K65)</f>
        <v>0</v>
      </c>
      <c r="O65" s="18">
        <f>SUM(feb!H65 + N65)</f>
        <v>0</v>
      </c>
    </row>
    <row r="66" spans="1:15" x14ac:dyDescent="0.2">
      <c r="A66" s="42" t="s">
        <v>58</v>
      </c>
      <c r="B66" s="13">
        <v>65</v>
      </c>
      <c r="C66" s="13">
        <v>56</v>
      </c>
      <c r="D66" s="13">
        <v>64</v>
      </c>
      <c r="E66" s="13">
        <v>58</v>
      </c>
      <c r="F66" s="13">
        <v>68</v>
      </c>
      <c r="G66" s="13">
        <v>60</v>
      </c>
      <c r="H66" s="14">
        <v>78</v>
      </c>
      <c r="I66" s="14"/>
      <c r="J66" s="14"/>
      <c r="K66" s="14"/>
      <c r="L66" s="19">
        <f t="shared" si="0"/>
        <v>7</v>
      </c>
      <c r="M66" s="16">
        <f>SUM(feb!F66 + L66)</f>
        <v>9</v>
      </c>
      <c r="N66" s="17">
        <f t="shared" si="1"/>
        <v>449</v>
      </c>
      <c r="O66" s="18">
        <f>SUM(feb!H66 + N66)</f>
        <v>565</v>
      </c>
    </row>
    <row r="67" spans="1:15" x14ac:dyDescent="0.2">
      <c r="A67" s="42" t="s">
        <v>59</v>
      </c>
      <c r="B67" s="13"/>
      <c r="C67" s="13"/>
      <c r="D67" s="13"/>
      <c r="E67" s="13"/>
      <c r="F67" s="13">
        <v>65</v>
      </c>
      <c r="G67" s="13"/>
      <c r="H67" s="14"/>
      <c r="I67" s="14"/>
      <c r="J67" s="14"/>
      <c r="K67" s="14"/>
      <c r="L67" s="19">
        <f t="shared" si="0"/>
        <v>1</v>
      </c>
      <c r="M67" s="16">
        <f>SUM(feb!F67 + L67)</f>
        <v>2</v>
      </c>
      <c r="N67" s="17">
        <f t="shared" si="1"/>
        <v>65</v>
      </c>
      <c r="O67" s="18">
        <f>SUM(feb!H67 + N67)</f>
        <v>123</v>
      </c>
    </row>
    <row r="68" spans="1:15" x14ac:dyDescent="0.2">
      <c r="A68" s="42" t="s">
        <v>78</v>
      </c>
      <c r="B68" s="13"/>
      <c r="C68" s="13"/>
      <c r="D68" s="13">
        <v>69</v>
      </c>
      <c r="E68" s="13"/>
      <c r="F68" s="13"/>
      <c r="G68" s="13"/>
      <c r="H68" s="14"/>
      <c r="I68" s="14"/>
      <c r="J68" s="14"/>
      <c r="K68" s="14"/>
      <c r="L68" s="19">
        <f t="shared" ref="L68" si="41">COUNT(B68:K68)</f>
        <v>1</v>
      </c>
      <c r="M68" s="16">
        <f>SUM(feb!F68 + L68)</f>
        <v>1</v>
      </c>
      <c r="N68" s="17">
        <f t="shared" ref="N68" si="42">SUM(B68:K68)</f>
        <v>69</v>
      </c>
      <c r="O68" s="18">
        <f>SUM(feb!H68 + N68)</f>
        <v>69</v>
      </c>
    </row>
    <row r="69" spans="1:15" x14ac:dyDescent="0.2">
      <c r="A69" s="42" t="s">
        <v>60</v>
      </c>
      <c r="B69" s="13"/>
      <c r="C69" s="13"/>
      <c r="D69" s="13">
        <v>93</v>
      </c>
      <c r="E69" s="13"/>
      <c r="F69" s="13"/>
      <c r="G69" s="13"/>
      <c r="H69" s="14"/>
      <c r="I69" s="14"/>
      <c r="J69" s="14"/>
      <c r="K69" s="14"/>
      <c r="L69" s="19">
        <f t="shared" si="0"/>
        <v>1</v>
      </c>
      <c r="M69" s="16">
        <f>SUM(feb!F69 + L69)</f>
        <v>2</v>
      </c>
      <c r="N69" s="17">
        <f t="shared" si="1"/>
        <v>93</v>
      </c>
      <c r="O69" s="18">
        <f>SUM(feb!H69 + N69)</f>
        <v>168</v>
      </c>
    </row>
  </sheetData>
  <sheetProtection selectLockedCells="1"/>
  <mergeCells count="4">
    <mergeCell ref="N2:N3"/>
    <mergeCell ref="O2:O3"/>
    <mergeCell ref="L2:L3"/>
    <mergeCell ref="M2:M3"/>
  </mergeCells>
  <phoneticPr fontId="6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9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10" width="4" customWidth="1"/>
    <col min="11" max="14" width="5.42578125" customWidth="1"/>
  </cols>
  <sheetData>
    <row r="1" spans="1:14" ht="27.75" customHeight="1" thickBot="1" x14ac:dyDescent="0.3">
      <c r="A1" s="33" t="s">
        <v>21</v>
      </c>
      <c r="N1" s="7" t="s">
        <v>2</v>
      </c>
    </row>
    <row r="2" spans="1:14" s="1" customFormat="1" ht="54.75" customHeight="1" x14ac:dyDescent="0.2">
      <c r="A2" s="4"/>
      <c r="B2" s="5" t="s">
        <v>10</v>
      </c>
      <c r="C2" s="5" t="s">
        <v>0</v>
      </c>
      <c r="D2" s="5" t="s">
        <v>1</v>
      </c>
      <c r="E2" s="5" t="s">
        <v>0</v>
      </c>
      <c r="F2" s="5" t="s">
        <v>1</v>
      </c>
      <c r="G2" s="5" t="s">
        <v>0</v>
      </c>
      <c r="H2" s="5" t="s">
        <v>1</v>
      </c>
      <c r="I2" s="5" t="s">
        <v>0</v>
      </c>
      <c r="J2" s="5" t="s">
        <v>1</v>
      </c>
      <c r="K2" s="89" t="s">
        <v>13</v>
      </c>
      <c r="L2" s="99" t="s">
        <v>5</v>
      </c>
      <c r="M2" s="93" t="s">
        <v>3</v>
      </c>
      <c r="N2" s="95" t="s">
        <v>4</v>
      </c>
    </row>
    <row r="3" spans="1:14" ht="18" customHeight="1" thickBot="1" x14ac:dyDescent="0.25">
      <c r="A3" s="3"/>
      <c r="B3" s="2">
        <v>1</v>
      </c>
      <c r="C3" s="2">
        <v>6</v>
      </c>
      <c r="D3" s="2">
        <v>7</v>
      </c>
      <c r="E3" s="2">
        <v>13</v>
      </c>
      <c r="F3" s="2">
        <v>14</v>
      </c>
      <c r="G3" s="2">
        <v>20</v>
      </c>
      <c r="H3" s="2">
        <v>21</v>
      </c>
      <c r="I3" s="2">
        <v>27</v>
      </c>
      <c r="J3" s="2">
        <v>28</v>
      </c>
      <c r="K3" s="101"/>
      <c r="L3" s="100"/>
      <c r="M3" s="94"/>
      <c r="N3" s="96"/>
    </row>
    <row r="4" spans="1:14" ht="12.75" customHeight="1" x14ac:dyDescent="0.2">
      <c r="A4" s="60" t="s">
        <v>86</v>
      </c>
      <c r="B4" s="58"/>
      <c r="C4" s="58"/>
      <c r="D4" s="58"/>
      <c r="E4" s="58"/>
      <c r="F4" s="58"/>
      <c r="G4" s="58"/>
      <c r="H4" s="64">
        <v>72</v>
      </c>
      <c r="I4" s="59"/>
      <c r="J4" s="59"/>
      <c r="K4" s="19">
        <f t="shared" ref="K4" si="0">COUNT(B4:J4)</f>
        <v>1</v>
      </c>
      <c r="L4" s="16">
        <f>SUM(feb!F4 + mrt!L4 +K4)</f>
        <v>1</v>
      </c>
      <c r="M4" s="17">
        <f t="shared" ref="M4" si="1">SUM(B4:J4)</f>
        <v>72</v>
      </c>
      <c r="N4" s="18">
        <f>SUM(feb!H4 + mrt!N4 +M4)</f>
        <v>72</v>
      </c>
    </row>
    <row r="5" spans="1:14" ht="12.75" customHeight="1" x14ac:dyDescent="0.2">
      <c r="A5" s="71" t="s">
        <v>87</v>
      </c>
      <c r="B5" s="54"/>
      <c r="C5" s="54"/>
      <c r="D5" s="54"/>
      <c r="E5" s="54"/>
      <c r="F5" s="54"/>
      <c r="G5" s="54">
        <v>259</v>
      </c>
      <c r="H5" s="72"/>
      <c r="I5" s="73"/>
      <c r="J5" s="73">
        <v>72</v>
      </c>
      <c r="K5" s="19">
        <f t="shared" ref="K5" si="2">COUNT(B5:J5)</f>
        <v>2</v>
      </c>
      <c r="L5" s="16">
        <f>SUM(feb!F5 + mrt!L5 +K5)</f>
        <v>2</v>
      </c>
      <c r="M5" s="17">
        <f t="shared" ref="M5" si="3">SUM(B5:J5)</f>
        <v>331</v>
      </c>
      <c r="N5" s="18">
        <f>SUM(feb!H5 + mrt!N5 +M5)</f>
        <v>331</v>
      </c>
    </row>
    <row r="6" spans="1:14" x14ac:dyDescent="0.2">
      <c r="A6" s="44" t="s">
        <v>31</v>
      </c>
      <c r="B6" s="13"/>
      <c r="C6" s="13"/>
      <c r="D6" s="13">
        <v>68</v>
      </c>
      <c r="E6" s="13">
        <v>81</v>
      </c>
      <c r="F6" s="13">
        <v>68</v>
      </c>
      <c r="G6" s="13"/>
      <c r="H6" s="14"/>
      <c r="I6" s="14"/>
      <c r="J6" s="14"/>
      <c r="K6" s="19">
        <f t="shared" ref="K6" si="4">COUNT(B6:J6)</f>
        <v>3</v>
      </c>
      <c r="L6" s="16">
        <f>SUM(feb!F6 + mrt!L6 +K6)</f>
        <v>10</v>
      </c>
      <c r="M6" s="17">
        <f t="shared" ref="M6" si="5">SUM(B6:J6)</f>
        <v>217</v>
      </c>
      <c r="N6" s="18">
        <f>SUM(feb!H6 + mrt!N6 +M6)</f>
        <v>668</v>
      </c>
    </row>
    <row r="7" spans="1:14" x14ac:dyDescent="0.2">
      <c r="A7" s="44" t="s">
        <v>72</v>
      </c>
      <c r="B7" s="13"/>
      <c r="C7" s="13">
        <v>82</v>
      </c>
      <c r="D7" s="13">
        <v>38</v>
      </c>
      <c r="E7" s="13"/>
      <c r="F7" s="13">
        <v>68</v>
      </c>
      <c r="G7" s="13">
        <v>88</v>
      </c>
      <c r="H7" s="14">
        <v>68</v>
      </c>
      <c r="I7" s="14"/>
      <c r="J7" s="14">
        <v>92</v>
      </c>
      <c r="K7" s="19">
        <f t="shared" ref="K7:K69" si="6">COUNT(B7:J7)</f>
        <v>6</v>
      </c>
      <c r="L7" s="16">
        <f>SUM(feb!F7 + mrt!L7 +K7)</f>
        <v>14</v>
      </c>
      <c r="M7" s="17">
        <f t="shared" ref="M7:M69" si="7">SUM(B7:J7)</f>
        <v>436</v>
      </c>
      <c r="N7" s="18">
        <f>SUM(feb!H7 + mrt!N7 +M7)</f>
        <v>976</v>
      </c>
    </row>
    <row r="8" spans="1:14" x14ac:dyDescent="0.2">
      <c r="A8" s="43" t="s">
        <v>32</v>
      </c>
      <c r="B8" s="13">
        <v>75</v>
      </c>
      <c r="C8" s="13">
        <v>117</v>
      </c>
      <c r="D8" s="13">
        <v>71</v>
      </c>
      <c r="E8" s="13">
        <v>113</v>
      </c>
      <c r="F8" s="13">
        <v>79</v>
      </c>
      <c r="G8" s="13"/>
      <c r="H8" s="14">
        <v>72</v>
      </c>
      <c r="I8" s="14">
        <v>126</v>
      </c>
      <c r="J8" s="14">
        <v>92</v>
      </c>
      <c r="K8" s="19">
        <f t="shared" si="6"/>
        <v>8</v>
      </c>
      <c r="L8" s="16">
        <f>SUM(feb!F8 + mrt!L8 +K8)</f>
        <v>20</v>
      </c>
      <c r="M8" s="17">
        <f t="shared" si="7"/>
        <v>745</v>
      </c>
      <c r="N8" s="18">
        <f>SUM(feb!H8 + mrt!N8 +M8)</f>
        <v>1684</v>
      </c>
    </row>
    <row r="9" spans="1:14" x14ac:dyDescent="0.2">
      <c r="A9" s="42" t="s">
        <v>33</v>
      </c>
      <c r="B9" s="13">
        <v>67</v>
      </c>
      <c r="C9" s="13">
        <v>82</v>
      </c>
      <c r="D9" s="13">
        <v>68</v>
      </c>
      <c r="E9" s="13">
        <v>81</v>
      </c>
      <c r="F9" s="13">
        <v>68</v>
      </c>
      <c r="G9" s="13">
        <v>88</v>
      </c>
      <c r="H9" s="14">
        <v>68</v>
      </c>
      <c r="I9" s="14"/>
      <c r="J9" s="14">
        <v>72</v>
      </c>
      <c r="K9" s="19">
        <f t="shared" si="6"/>
        <v>8</v>
      </c>
      <c r="L9" s="16">
        <f>SUM(feb!F9 + mrt!L9 +K9)</f>
        <v>19</v>
      </c>
      <c r="M9" s="17">
        <f t="shared" si="7"/>
        <v>594</v>
      </c>
      <c r="N9" s="18">
        <f>SUM(feb!H9 + mrt!N9 +M9)</f>
        <v>1305</v>
      </c>
    </row>
    <row r="10" spans="1:14" x14ac:dyDescent="0.2">
      <c r="A10" s="42" t="s">
        <v>34</v>
      </c>
      <c r="B10" s="13"/>
      <c r="C10" s="13"/>
      <c r="D10" s="13">
        <v>68</v>
      </c>
      <c r="E10" s="13"/>
      <c r="F10" s="13">
        <v>38</v>
      </c>
      <c r="G10" s="13"/>
      <c r="H10" s="14"/>
      <c r="I10" s="14"/>
      <c r="J10" s="14">
        <v>72</v>
      </c>
      <c r="K10" s="19">
        <f t="shared" si="6"/>
        <v>3</v>
      </c>
      <c r="L10" s="16">
        <f>SUM(feb!F10 + mrt!L10 +K10)</f>
        <v>10</v>
      </c>
      <c r="M10" s="17">
        <f t="shared" si="7"/>
        <v>178</v>
      </c>
      <c r="N10" s="18">
        <f>SUM(feb!H10 + mrt!N10 +M10)</f>
        <v>612</v>
      </c>
    </row>
    <row r="11" spans="1:14" x14ac:dyDescent="0.2">
      <c r="A11" s="42" t="s">
        <v>85</v>
      </c>
      <c r="B11" s="13"/>
      <c r="C11" s="13"/>
      <c r="D11" s="13"/>
      <c r="E11" s="13">
        <v>113</v>
      </c>
      <c r="F11" s="13"/>
      <c r="G11" s="13"/>
      <c r="H11" s="14"/>
      <c r="I11" s="14"/>
      <c r="J11" s="14"/>
      <c r="K11" s="19">
        <f t="shared" ref="K11" si="8">COUNT(B11:J11)</f>
        <v>1</v>
      </c>
      <c r="L11" s="16">
        <f>SUM(feb!F12 + mrt!L12 +K11)</f>
        <v>8</v>
      </c>
      <c r="M11" s="17">
        <f t="shared" ref="M11" si="9">SUM(B11:J11)</f>
        <v>113</v>
      </c>
      <c r="N11" s="18">
        <f>SUM(feb!H12 + mrt!N12 +M11)</f>
        <v>592</v>
      </c>
    </row>
    <row r="12" spans="1:14" x14ac:dyDescent="0.2">
      <c r="A12" s="42" t="s">
        <v>35</v>
      </c>
      <c r="B12" s="13"/>
      <c r="C12" s="13">
        <v>82</v>
      </c>
      <c r="D12" s="13">
        <v>71</v>
      </c>
      <c r="E12" s="13"/>
      <c r="F12" s="13">
        <v>79</v>
      </c>
      <c r="G12" s="13"/>
      <c r="H12" s="14">
        <v>72</v>
      </c>
      <c r="I12" s="14"/>
      <c r="J12" s="14"/>
      <c r="K12" s="19">
        <f t="shared" si="6"/>
        <v>4</v>
      </c>
      <c r="L12" s="16">
        <f>SUM(feb!F12 + mrt!L12 +K12)</f>
        <v>11</v>
      </c>
      <c r="M12" s="17">
        <f t="shared" si="7"/>
        <v>304</v>
      </c>
      <c r="N12" s="18">
        <f>SUM(feb!H12 + mrt!N12 +M12)</f>
        <v>783</v>
      </c>
    </row>
    <row r="13" spans="1:14" x14ac:dyDescent="0.2">
      <c r="A13" s="42" t="s">
        <v>97</v>
      </c>
      <c r="B13" s="13"/>
      <c r="C13" s="13"/>
      <c r="D13" s="13"/>
      <c r="E13" s="13"/>
      <c r="F13" s="13"/>
      <c r="G13" s="13"/>
      <c r="H13" s="14"/>
      <c r="I13" s="14"/>
      <c r="J13" s="14"/>
      <c r="K13" s="19">
        <f t="shared" ref="K13" si="10">COUNT(B13:J13)</f>
        <v>0</v>
      </c>
      <c r="L13" s="16">
        <f>SUM(feb!F13 + mrt!L13 +K13)</f>
        <v>0</v>
      </c>
      <c r="M13" s="17">
        <f t="shared" ref="M13" si="11">SUM(B13:J13)</f>
        <v>0</v>
      </c>
      <c r="N13" s="18">
        <f>SUM(feb!H13 + mrt!N13 +M13)</f>
        <v>0</v>
      </c>
    </row>
    <row r="14" spans="1:14" x14ac:dyDescent="0.2">
      <c r="A14" s="42" t="s">
        <v>79</v>
      </c>
      <c r="B14" s="13"/>
      <c r="C14" s="13">
        <v>117</v>
      </c>
      <c r="D14" s="13"/>
      <c r="E14" s="13">
        <v>113</v>
      </c>
      <c r="F14" s="13"/>
      <c r="G14" s="13">
        <v>115</v>
      </c>
      <c r="H14" s="14"/>
      <c r="I14" s="14"/>
      <c r="J14" s="14"/>
      <c r="K14" s="19">
        <f t="shared" si="6"/>
        <v>3</v>
      </c>
      <c r="L14" s="16">
        <f>SUM(feb!F14 + mrt!L14 +K14)</f>
        <v>5</v>
      </c>
      <c r="M14" s="17">
        <f t="shared" si="7"/>
        <v>345</v>
      </c>
      <c r="N14" s="18">
        <f>SUM(feb!H14 + mrt!N14 +M14)</f>
        <v>524</v>
      </c>
    </row>
    <row r="15" spans="1:14" x14ac:dyDescent="0.2">
      <c r="A15" s="42" t="s">
        <v>66</v>
      </c>
      <c r="B15" s="13"/>
      <c r="C15" s="13"/>
      <c r="D15" s="13">
        <v>71</v>
      </c>
      <c r="E15" s="13"/>
      <c r="F15" s="13"/>
      <c r="G15" s="13"/>
      <c r="H15" s="14">
        <v>72</v>
      </c>
      <c r="I15" s="14"/>
      <c r="J15" s="14"/>
      <c r="K15" s="19">
        <f t="shared" si="6"/>
        <v>2</v>
      </c>
      <c r="L15" s="16">
        <f>SUM(feb!F15 + mrt!L15 +K15)</f>
        <v>8</v>
      </c>
      <c r="M15" s="17">
        <f t="shared" si="7"/>
        <v>143</v>
      </c>
      <c r="N15" s="18">
        <f>SUM(feb!H15 + mrt!N15 +M15)</f>
        <v>536</v>
      </c>
    </row>
    <row r="16" spans="1:14" x14ac:dyDescent="0.2">
      <c r="A16" s="42" t="s">
        <v>36</v>
      </c>
      <c r="B16" s="13">
        <v>75</v>
      </c>
      <c r="C16" s="13">
        <v>117</v>
      </c>
      <c r="D16" s="13">
        <v>71</v>
      </c>
      <c r="E16" s="13">
        <v>113</v>
      </c>
      <c r="F16" s="13">
        <v>79</v>
      </c>
      <c r="G16" s="13"/>
      <c r="H16" s="14"/>
      <c r="I16" s="14"/>
      <c r="J16" s="14">
        <v>92</v>
      </c>
      <c r="K16" s="19">
        <f t="shared" si="6"/>
        <v>6</v>
      </c>
      <c r="L16" s="16">
        <f>SUM(feb!F16 + mrt!L16 +K16)</f>
        <v>13</v>
      </c>
      <c r="M16" s="17">
        <f t="shared" si="7"/>
        <v>547</v>
      </c>
      <c r="N16" s="18">
        <f>SUM(feb!H16 + mrt!N16 +M16)</f>
        <v>1113</v>
      </c>
    </row>
    <row r="17" spans="1:14" x14ac:dyDescent="0.2">
      <c r="A17" s="42" t="s">
        <v>93</v>
      </c>
      <c r="B17" s="13"/>
      <c r="C17" s="13"/>
      <c r="D17" s="13"/>
      <c r="E17" s="13"/>
      <c r="F17" s="13"/>
      <c r="G17" s="13"/>
      <c r="H17" s="14"/>
      <c r="I17" s="14"/>
      <c r="J17" s="14"/>
      <c r="K17" s="19">
        <f t="shared" ref="K17" si="12">COUNT(B17:J17)</f>
        <v>0</v>
      </c>
      <c r="L17" s="16">
        <f>SUM(feb!F17 + mrt!L17 +K17)</f>
        <v>0</v>
      </c>
      <c r="M17" s="17">
        <f t="shared" ref="M17" si="13">SUM(B17:J17)</f>
        <v>0</v>
      </c>
      <c r="N17" s="18">
        <f>SUM(feb!H17 + mrt!N17 +M17)</f>
        <v>0</v>
      </c>
    </row>
    <row r="18" spans="1:14" x14ac:dyDescent="0.2">
      <c r="A18" s="42" t="s">
        <v>37</v>
      </c>
      <c r="B18" s="13"/>
      <c r="C18" s="13"/>
      <c r="D18" s="13"/>
      <c r="E18" s="13">
        <v>81</v>
      </c>
      <c r="F18" s="13">
        <v>68</v>
      </c>
      <c r="G18" s="13"/>
      <c r="H18" s="14"/>
      <c r="I18" s="14"/>
      <c r="J18" s="14"/>
      <c r="K18" s="19">
        <f t="shared" si="6"/>
        <v>2</v>
      </c>
      <c r="L18" s="16">
        <f>SUM(feb!F18 + mrt!L18 +K18)</f>
        <v>8</v>
      </c>
      <c r="M18" s="17">
        <f t="shared" si="7"/>
        <v>149</v>
      </c>
      <c r="N18" s="18">
        <f>SUM(feb!H18 + mrt!N18 +M18)</f>
        <v>528</v>
      </c>
    </row>
    <row r="19" spans="1:14" x14ac:dyDescent="0.2">
      <c r="A19" s="42" t="s">
        <v>92</v>
      </c>
      <c r="B19" s="13"/>
      <c r="C19" s="13"/>
      <c r="D19" s="13"/>
      <c r="E19" s="13"/>
      <c r="F19" s="13"/>
      <c r="G19" s="13"/>
      <c r="H19" s="14"/>
      <c r="I19" s="14"/>
      <c r="J19" s="14"/>
      <c r="K19" s="19">
        <f t="shared" ref="K19" si="14">COUNT(B19:J19)</f>
        <v>0</v>
      </c>
      <c r="L19" s="16">
        <f>SUM(feb!F19 + mrt!L19 +K19)</f>
        <v>0</v>
      </c>
      <c r="M19" s="17">
        <f t="shared" ref="M19" si="15">SUM(B19:J19)</f>
        <v>0</v>
      </c>
      <c r="N19" s="18">
        <f>SUM(feb!H19 + mrt!N19 +M19)</f>
        <v>0</v>
      </c>
    </row>
    <row r="20" spans="1:14" x14ac:dyDescent="0.2">
      <c r="A20" s="42" t="s">
        <v>38</v>
      </c>
      <c r="B20" s="13"/>
      <c r="C20" s="13">
        <v>82</v>
      </c>
      <c r="D20" s="13">
        <v>68</v>
      </c>
      <c r="E20" s="13"/>
      <c r="F20" s="13"/>
      <c r="G20" s="13"/>
      <c r="H20" s="14"/>
      <c r="I20" s="14"/>
      <c r="J20" s="14">
        <v>72</v>
      </c>
      <c r="K20" s="19">
        <f t="shared" si="6"/>
        <v>3</v>
      </c>
      <c r="L20" s="16">
        <f>SUM(feb!F20 + mrt!L20 +K20)</f>
        <v>9</v>
      </c>
      <c r="M20" s="17">
        <f t="shared" si="7"/>
        <v>222</v>
      </c>
      <c r="N20" s="18">
        <f>SUM(feb!H20 + mrt!N20 +M20)</f>
        <v>615</v>
      </c>
    </row>
    <row r="21" spans="1:14" x14ac:dyDescent="0.2">
      <c r="A21" s="42" t="s">
        <v>39</v>
      </c>
      <c r="B21" s="13"/>
      <c r="C21" s="13">
        <v>82</v>
      </c>
      <c r="D21" s="13">
        <v>68</v>
      </c>
      <c r="E21" s="13">
        <v>81</v>
      </c>
      <c r="F21" s="13">
        <v>68</v>
      </c>
      <c r="G21" s="13">
        <v>88</v>
      </c>
      <c r="H21" s="14"/>
      <c r="I21" s="14"/>
      <c r="J21" s="14">
        <v>72</v>
      </c>
      <c r="K21" s="19">
        <f t="shared" si="6"/>
        <v>6</v>
      </c>
      <c r="L21" s="16">
        <f>SUM(feb!F21 + mrt!L21 +K21)</f>
        <v>16</v>
      </c>
      <c r="M21" s="17">
        <f t="shared" si="7"/>
        <v>459</v>
      </c>
      <c r="N21" s="18">
        <f>SUM(feb!H21 + mrt!N21 +M21)</f>
        <v>1115</v>
      </c>
    </row>
    <row r="22" spans="1:14" x14ac:dyDescent="0.2">
      <c r="A22" s="42" t="s">
        <v>81</v>
      </c>
      <c r="B22" s="13"/>
      <c r="C22" s="13"/>
      <c r="D22" s="13"/>
      <c r="E22" s="13"/>
      <c r="F22" s="13">
        <v>79</v>
      </c>
      <c r="G22" s="13">
        <v>115</v>
      </c>
      <c r="H22" s="14"/>
      <c r="I22" s="14"/>
      <c r="J22" s="14"/>
      <c r="K22" s="19">
        <f t="shared" ref="K22" si="16">COUNT(B22:J22)</f>
        <v>2</v>
      </c>
      <c r="L22" s="16">
        <f>SUM(feb!F22 + mrt!L22 +K22)</f>
        <v>3</v>
      </c>
      <c r="M22" s="17">
        <f t="shared" ref="M22" si="17">SUM(B22:J22)</f>
        <v>194</v>
      </c>
      <c r="N22" s="18">
        <f>SUM(feb!H22 + mrt!N22 +M22)</f>
        <v>266</v>
      </c>
    </row>
    <row r="23" spans="1:14" x14ac:dyDescent="0.2">
      <c r="A23" s="42" t="s">
        <v>69</v>
      </c>
      <c r="B23" s="13"/>
      <c r="C23" s="13"/>
      <c r="D23" s="13"/>
      <c r="E23" s="13"/>
      <c r="F23" s="13"/>
      <c r="G23" s="13"/>
      <c r="H23" s="14"/>
      <c r="I23" s="14"/>
      <c r="J23" s="14"/>
      <c r="K23" s="19">
        <f t="shared" si="6"/>
        <v>0</v>
      </c>
      <c r="L23" s="16">
        <f>SUM(feb!F23 + mrt!L23 +K23)</f>
        <v>1</v>
      </c>
      <c r="M23" s="17">
        <f t="shared" si="7"/>
        <v>0</v>
      </c>
      <c r="N23" s="18">
        <f>SUM(feb!H23 + mrt!N23 +M23)</f>
        <v>80</v>
      </c>
    </row>
    <row r="24" spans="1:14" x14ac:dyDescent="0.2">
      <c r="A24" s="42" t="s">
        <v>40</v>
      </c>
      <c r="B24" s="13"/>
      <c r="C24" s="13">
        <v>82</v>
      </c>
      <c r="D24" s="13">
        <v>71</v>
      </c>
      <c r="E24" s="13"/>
      <c r="F24" s="13">
        <v>79</v>
      </c>
      <c r="G24" s="13">
        <v>88</v>
      </c>
      <c r="H24" s="14"/>
      <c r="I24" s="14"/>
      <c r="J24" s="14"/>
      <c r="K24" s="19">
        <f t="shared" si="6"/>
        <v>4</v>
      </c>
      <c r="L24" s="16">
        <f>SUM(feb!F24 + mrt!L24 +K24)</f>
        <v>18</v>
      </c>
      <c r="M24" s="17">
        <f t="shared" si="7"/>
        <v>320</v>
      </c>
      <c r="N24" s="18">
        <f>SUM(feb!H24 + mrt!N24 +M24)</f>
        <v>1231</v>
      </c>
    </row>
    <row r="25" spans="1:14" x14ac:dyDescent="0.2">
      <c r="A25" s="42" t="s">
        <v>80</v>
      </c>
      <c r="B25" s="13"/>
      <c r="C25" s="13">
        <v>117</v>
      </c>
      <c r="D25" s="13"/>
      <c r="E25" s="13">
        <v>113</v>
      </c>
      <c r="F25" s="13"/>
      <c r="G25" s="13"/>
      <c r="H25" s="14"/>
      <c r="I25" s="14"/>
      <c r="J25" s="14">
        <v>72</v>
      </c>
      <c r="K25" s="19">
        <f t="shared" ref="K25" si="18">COUNT(B25:J25)</f>
        <v>3</v>
      </c>
      <c r="L25" s="16">
        <f>SUM(feb!F25 + mrt!L25 +K25)</f>
        <v>5</v>
      </c>
      <c r="M25" s="17">
        <f t="shared" ref="M25" si="19">SUM(B25:J25)</f>
        <v>302</v>
      </c>
      <c r="N25" s="18">
        <f>SUM(feb!H25 + mrt!N25 +M25)</f>
        <v>512</v>
      </c>
    </row>
    <row r="26" spans="1:14" x14ac:dyDescent="0.2">
      <c r="A26" s="42" t="s">
        <v>41</v>
      </c>
      <c r="B26" s="13">
        <v>75</v>
      </c>
      <c r="C26" s="13"/>
      <c r="D26" s="13"/>
      <c r="E26" s="13"/>
      <c r="F26" s="13"/>
      <c r="G26" s="13">
        <v>115</v>
      </c>
      <c r="H26" s="14"/>
      <c r="I26" s="14"/>
      <c r="J26" s="14"/>
      <c r="K26" s="19">
        <f t="shared" si="6"/>
        <v>2</v>
      </c>
      <c r="L26" s="16">
        <f>SUM(feb!F26 + mrt!L26 +K26)</f>
        <v>9</v>
      </c>
      <c r="M26" s="17">
        <f t="shared" si="7"/>
        <v>190</v>
      </c>
      <c r="N26" s="18">
        <f>SUM(feb!H26 + mrt!N26 +M26)</f>
        <v>797</v>
      </c>
    </row>
    <row r="27" spans="1:14" x14ac:dyDescent="0.2">
      <c r="A27" s="45" t="s">
        <v>63</v>
      </c>
      <c r="B27" s="13"/>
      <c r="C27" s="13"/>
      <c r="D27" s="13"/>
      <c r="E27" s="13"/>
      <c r="F27" s="13"/>
      <c r="G27" s="13">
        <v>259</v>
      </c>
      <c r="H27" s="14"/>
      <c r="I27" s="14"/>
      <c r="J27" s="14">
        <v>72</v>
      </c>
      <c r="K27" s="19">
        <f t="shared" si="6"/>
        <v>2</v>
      </c>
      <c r="L27" s="16">
        <f>SUM(feb!F27 + mrt!L27 +K27)</f>
        <v>6</v>
      </c>
      <c r="M27" s="17">
        <f t="shared" si="7"/>
        <v>331</v>
      </c>
      <c r="N27" s="18">
        <f>SUM(feb!H27 + mrt!N27 +M27)</f>
        <v>643</v>
      </c>
    </row>
    <row r="28" spans="1:14" x14ac:dyDescent="0.2">
      <c r="A28" s="45" t="s">
        <v>75</v>
      </c>
      <c r="B28" s="13">
        <v>75</v>
      </c>
      <c r="C28" s="13">
        <v>117</v>
      </c>
      <c r="D28" s="13"/>
      <c r="E28" s="13">
        <v>113</v>
      </c>
      <c r="F28" s="13"/>
      <c r="G28" s="13">
        <v>115</v>
      </c>
      <c r="H28" s="14"/>
      <c r="I28" s="14"/>
      <c r="J28" s="14"/>
      <c r="K28" s="19">
        <f t="shared" si="6"/>
        <v>4</v>
      </c>
      <c r="L28" s="16">
        <f>SUM(feb!F28 + mrt!L28 +K28)</f>
        <v>7</v>
      </c>
      <c r="M28" s="17">
        <f t="shared" si="7"/>
        <v>420</v>
      </c>
      <c r="N28" s="18">
        <f>SUM(feb!H28 + mrt!N28 +M28)</f>
        <v>726</v>
      </c>
    </row>
    <row r="29" spans="1:14" x14ac:dyDescent="0.2">
      <c r="A29" s="45" t="s">
        <v>89</v>
      </c>
      <c r="B29" s="13"/>
      <c r="C29" s="13"/>
      <c r="D29" s="13"/>
      <c r="E29" s="13"/>
      <c r="F29" s="13"/>
      <c r="G29" s="13"/>
      <c r="H29" s="14"/>
      <c r="I29" s="14"/>
      <c r="J29" s="14"/>
      <c r="K29" s="19">
        <f t="shared" ref="K29" si="20">COUNT(B29:J29)</f>
        <v>0</v>
      </c>
      <c r="L29" s="16">
        <f>SUM(feb!F29 + mrt!L29 +K29)</f>
        <v>0</v>
      </c>
      <c r="M29" s="17">
        <f t="shared" ref="M29" si="21">SUM(B29:J29)</f>
        <v>0</v>
      </c>
      <c r="N29" s="18">
        <f>SUM(feb!H29 + mrt!N29 +M29)</f>
        <v>0</v>
      </c>
    </row>
    <row r="30" spans="1:14" x14ac:dyDescent="0.2">
      <c r="A30" s="43" t="s">
        <v>42</v>
      </c>
      <c r="B30" s="13"/>
      <c r="C30" s="13">
        <v>68</v>
      </c>
      <c r="D30" s="13">
        <v>51</v>
      </c>
      <c r="E30" s="13">
        <v>82</v>
      </c>
      <c r="F30" s="13">
        <v>58</v>
      </c>
      <c r="G30" s="13">
        <v>93</v>
      </c>
      <c r="H30" s="14"/>
      <c r="I30" s="14">
        <v>89</v>
      </c>
      <c r="J30" s="14"/>
      <c r="K30" s="19">
        <f t="shared" si="6"/>
        <v>6</v>
      </c>
      <c r="L30" s="16">
        <f>SUM(feb!F30 + mrt!L30 +K30)</f>
        <v>14</v>
      </c>
      <c r="M30" s="17">
        <f t="shared" si="7"/>
        <v>441</v>
      </c>
      <c r="N30" s="18">
        <f>SUM(feb!H30 + mrt!N30 +M30)</f>
        <v>974</v>
      </c>
    </row>
    <row r="31" spans="1:14" x14ac:dyDescent="0.2">
      <c r="A31" s="42" t="s">
        <v>43</v>
      </c>
      <c r="B31" s="13">
        <v>67</v>
      </c>
      <c r="C31" s="13">
        <v>82</v>
      </c>
      <c r="D31" s="13"/>
      <c r="E31" s="13">
        <v>113</v>
      </c>
      <c r="F31" s="13">
        <v>68</v>
      </c>
      <c r="G31" s="13"/>
      <c r="H31" s="14"/>
      <c r="I31" s="14">
        <v>92</v>
      </c>
      <c r="J31" s="14"/>
      <c r="K31" s="19">
        <f t="shared" si="6"/>
        <v>5</v>
      </c>
      <c r="L31" s="16">
        <f>SUM(feb!F31 + mrt!L31 +K31)</f>
        <v>12</v>
      </c>
      <c r="M31" s="17">
        <f t="shared" si="7"/>
        <v>422</v>
      </c>
      <c r="N31" s="18">
        <f>SUM(feb!H31 + mrt!N31 +M31)</f>
        <v>943</v>
      </c>
    </row>
    <row r="32" spans="1:14" x14ac:dyDescent="0.2">
      <c r="A32" s="42" t="s">
        <v>88</v>
      </c>
      <c r="B32" s="13"/>
      <c r="C32" s="13"/>
      <c r="D32" s="13"/>
      <c r="E32" s="13"/>
      <c r="F32" s="13"/>
      <c r="G32" s="13">
        <v>259</v>
      </c>
      <c r="H32" s="14"/>
      <c r="I32" s="14"/>
      <c r="J32" s="14"/>
      <c r="K32" s="19">
        <f t="shared" ref="K32" si="22">COUNT(B32:J32)</f>
        <v>1</v>
      </c>
      <c r="L32" s="16">
        <f>SUM(feb!F32 + mrt!L32 +K32)</f>
        <v>1</v>
      </c>
      <c r="M32" s="17">
        <f t="shared" ref="M32" si="23">SUM(B32:J32)</f>
        <v>259</v>
      </c>
      <c r="N32" s="18">
        <f>SUM(feb!H32 + mrt!N32 +M32)</f>
        <v>259</v>
      </c>
    </row>
    <row r="33" spans="1:14" x14ac:dyDescent="0.2">
      <c r="A33" s="42" t="s">
        <v>44</v>
      </c>
      <c r="B33" s="13">
        <v>67</v>
      </c>
      <c r="C33" s="13">
        <v>82</v>
      </c>
      <c r="D33" s="13">
        <v>68</v>
      </c>
      <c r="E33" s="13">
        <v>81</v>
      </c>
      <c r="F33" s="13">
        <v>68</v>
      </c>
      <c r="G33" s="13">
        <v>88</v>
      </c>
      <c r="H33" s="14"/>
      <c r="I33" s="14">
        <v>92</v>
      </c>
      <c r="J33" s="14">
        <v>72</v>
      </c>
      <c r="K33" s="19">
        <f t="shared" si="6"/>
        <v>8</v>
      </c>
      <c r="L33" s="16">
        <f>SUM(feb!F33 + mrt!L33 +K33)</f>
        <v>22</v>
      </c>
      <c r="M33" s="17">
        <f t="shared" si="7"/>
        <v>618</v>
      </c>
      <c r="N33" s="18">
        <f>SUM(feb!H33 + mrt!N33 +M33)</f>
        <v>1500</v>
      </c>
    </row>
    <row r="34" spans="1:14" x14ac:dyDescent="0.2">
      <c r="A34" s="42" t="s">
        <v>45</v>
      </c>
      <c r="B34" s="13">
        <v>67</v>
      </c>
      <c r="C34" s="13">
        <v>82</v>
      </c>
      <c r="D34" s="13">
        <v>68</v>
      </c>
      <c r="E34" s="13">
        <v>81</v>
      </c>
      <c r="F34" s="13">
        <v>68</v>
      </c>
      <c r="G34" s="13">
        <v>88</v>
      </c>
      <c r="H34" s="14">
        <v>68</v>
      </c>
      <c r="I34" s="14"/>
      <c r="J34" s="14">
        <v>72</v>
      </c>
      <c r="K34" s="19">
        <f t="shared" si="6"/>
        <v>8</v>
      </c>
      <c r="L34" s="16">
        <f>SUM(feb!F34 + mrt!L34 +K34)</f>
        <v>17</v>
      </c>
      <c r="M34" s="17">
        <f t="shared" si="7"/>
        <v>594</v>
      </c>
      <c r="N34" s="18">
        <f>SUM(feb!H34 + mrt!N34 +M34)</f>
        <v>1194</v>
      </c>
    </row>
    <row r="35" spans="1:14" x14ac:dyDescent="0.2">
      <c r="A35" s="42" t="s">
        <v>67</v>
      </c>
      <c r="B35" s="13"/>
      <c r="C35" s="13"/>
      <c r="D35" s="13">
        <v>71</v>
      </c>
      <c r="E35" s="13"/>
      <c r="F35" s="13">
        <v>79</v>
      </c>
      <c r="G35" s="13"/>
      <c r="H35" s="14"/>
      <c r="I35" s="14"/>
      <c r="J35" s="14">
        <v>92</v>
      </c>
      <c r="K35" s="19">
        <f t="shared" si="6"/>
        <v>3</v>
      </c>
      <c r="L35" s="16">
        <f>SUM(feb!F35 + mrt!L35 +K35)</f>
        <v>6</v>
      </c>
      <c r="M35" s="17">
        <f t="shared" si="7"/>
        <v>242</v>
      </c>
      <c r="N35" s="18">
        <f>SUM(feb!H35 + mrt!N35 +M35)</f>
        <v>428</v>
      </c>
    </row>
    <row r="36" spans="1:14" x14ac:dyDescent="0.2">
      <c r="A36" s="42" t="s">
        <v>46</v>
      </c>
      <c r="B36" s="13">
        <v>75</v>
      </c>
      <c r="C36" s="13">
        <v>117</v>
      </c>
      <c r="D36" s="13">
        <v>71</v>
      </c>
      <c r="E36" s="13">
        <v>113</v>
      </c>
      <c r="F36" s="13"/>
      <c r="G36" s="13"/>
      <c r="H36" s="14">
        <v>72</v>
      </c>
      <c r="I36" s="14"/>
      <c r="J36" s="14"/>
      <c r="K36" s="19">
        <f t="shared" si="6"/>
        <v>5</v>
      </c>
      <c r="L36" s="16">
        <f>SUM(feb!F36 + mrt!L36 +K36)</f>
        <v>14</v>
      </c>
      <c r="M36" s="17">
        <f t="shared" si="7"/>
        <v>448</v>
      </c>
      <c r="N36" s="18">
        <f>SUM(feb!H36 + mrt!N36 +M36)</f>
        <v>1151</v>
      </c>
    </row>
    <row r="37" spans="1:14" x14ac:dyDescent="0.2">
      <c r="A37" s="42" t="s">
        <v>83</v>
      </c>
      <c r="B37" s="13"/>
      <c r="C37" s="13"/>
      <c r="D37" s="13"/>
      <c r="E37" s="13">
        <v>63</v>
      </c>
      <c r="F37" s="13">
        <v>58</v>
      </c>
      <c r="G37" s="13"/>
      <c r="H37" s="14"/>
      <c r="I37" s="14"/>
      <c r="J37" s="14">
        <v>53</v>
      </c>
      <c r="K37" s="19">
        <f t="shared" ref="K37" si="24">COUNT(B37:J37)</f>
        <v>3</v>
      </c>
      <c r="L37" s="16">
        <f>SUM(feb!F37 + mrt!L37 +K37)</f>
        <v>3</v>
      </c>
      <c r="M37" s="17">
        <f t="shared" ref="M37" si="25">SUM(B37:J37)</f>
        <v>174</v>
      </c>
      <c r="N37" s="18">
        <f>SUM(feb!H37 + mrt!N37 +M37)</f>
        <v>174</v>
      </c>
    </row>
    <row r="38" spans="1:14" x14ac:dyDescent="0.2">
      <c r="A38" s="42" t="s">
        <v>90</v>
      </c>
      <c r="B38" s="13"/>
      <c r="C38" s="13"/>
      <c r="D38" s="13"/>
      <c r="E38" s="13"/>
      <c r="F38" s="13"/>
      <c r="G38" s="13"/>
      <c r="H38" s="14"/>
      <c r="I38" s="14"/>
      <c r="J38" s="14"/>
      <c r="K38" s="19">
        <f t="shared" ref="K38" si="26">COUNT(B38:J38)</f>
        <v>0</v>
      </c>
      <c r="L38" s="16">
        <f>SUM(feb!F38 + mrt!L38 +K38)</f>
        <v>0</v>
      </c>
      <c r="M38" s="17">
        <f t="shared" ref="M38" si="27">SUM(B38:J38)</f>
        <v>0</v>
      </c>
      <c r="N38" s="18">
        <f>SUM(feb!H38 + mrt!N38 +M38)</f>
        <v>0</v>
      </c>
    </row>
    <row r="39" spans="1:14" x14ac:dyDescent="0.2">
      <c r="A39" s="42" t="s">
        <v>47</v>
      </c>
      <c r="B39" s="13"/>
      <c r="C39" s="13">
        <v>82</v>
      </c>
      <c r="D39" s="13"/>
      <c r="E39" s="13">
        <v>81</v>
      </c>
      <c r="F39" s="13">
        <v>68</v>
      </c>
      <c r="G39" s="13"/>
      <c r="H39" s="14"/>
      <c r="I39" s="14"/>
      <c r="J39" s="14">
        <v>62</v>
      </c>
      <c r="K39" s="19">
        <f t="shared" si="6"/>
        <v>4</v>
      </c>
      <c r="L39" s="16">
        <f>SUM(feb!F39 + mrt!L39 +K39)</f>
        <v>11</v>
      </c>
      <c r="M39" s="17">
        <f t="shared" si="7"/>
        <v>293</v>
      </c>
      <c r="N39" s="18">
        <f>SUM(feb!H39 + mrt!N39 +M39)</f>
        <v>741</v>
      </c>
    </row>
    <row r="40" spans="1:14" x14ac:dyDescent="0.2">
      <c r="A40" s="81" t="s">
        <v>95</v>
      </c>
      <c r="B40" s="13"/>
      <c r="C40" s="13"/>
      <c r="D40" s="13"/>
      <c r="E40" s="13"/>
      <c r="F40" s="13"/>
      <c r="G40" s="13"/>
      <c r="H40" s="14"/>
      <c r="I40" s="14"/>
      <c r="J40" s="14"/>
      <c r="K40" s="19">
        <f t="shared" ref="K40" si="28">COUNT(B40:J40)</f>
        <v>0</v>
      </c>
      <c r="L40" s="16">
        <f>SUM(feb!F40 + mrt!L40 +K40)</f>
        <v>0</v>
      </c>
      <c r="M40" s="17">
        <f t="shared" ref="M40" si="29">SUM(B40:J40)</f>
        <v>0</v>
      </c>
      <c r="N40" s="18">
        <f>SUM(feb!H40 + mrt!N40 +M40)</f>
        <v>0</v>
      </c>
    </row>
    <row r="41" spans="1:14" x14ac:dyDescent="0.2">
      <c r="A41" s="42" t="s">
        <v>48</v>
      </c>
      <c r="B41" s="13"/>
      <c r="C41" s="13">
        <v>82</v>
      </c>
      <c r="D41" s="13">
        <v>68</v>
      </c>
      <c r="E41" s="13">
        <v>81</v>
      </c>
      <c r="F41" s="13">
        <v>68</v>
      </c>
      <c r="G41" s="13">
        <v>88</v>
      </c>
      <c r="H41" s="14">
        <v>68</v>
      </c>
      <c r="I41" s="14">
        <v>92</v>
      </c>
      <c r="J41" s="14">
        <v>72</v>
      </c>
      <c r="K41" s="19">
        <f t="shared" si="6"/>
        <v>8</v>
      </c>
      <c r="L41" s="16">
        <f>SUM(feb!F41 + mrt!L41 +K41)</f>
        <v>17</v>
      </c>
      <c r="M41" s="17">
        <f t="shared" si="7"/>
        <v>619</v>
      </c>
      <c r="N41" s="18">
        <f>SUM(feb!H41 + mrt!N41 +M41)</f>
        <v>1167</v>
      </c>
    </row>
    <row r="42" spans="1:14" x14ac:dyDescent="0.2">
      <c r="A42" s="42" t="s">
        <v>73</v>
      </c>
      <c r="B42" s="13"/>
      <c r="C42" s="13">
        <v>82</v>
      </c>
      <c r="D42" s="13">
        <v>68</v>
      </c>
      <c r="E42" s="13">
        <v>81</v>
      </c>
      <c r="F42" s="13">
        <v>68</v>
      </c>
      <c r="G42" s="13"/>
      <c r="H42" s="14"/>
      <c r="I42" s="14"/>
      <c r="J42" s="14"/>
      <c r="K42" s="19">
        <f t="shared" si="6"/>
        <v>4</v>
      </c>
      <c r="L42" s="16">
        <f>SUM(feb!F42 + mrt!L42 +K42)</f>
        <v>10</v>
      </c>
      <c r="M42" s="17">
        <f t="shared" si="7"/>
        <v>299</v>
      </c>
      <c r="N42" s="18">
        <f>SUM(feb!H42 + mrt!N42 +M42)</f>
        <v>706</v>
      </c>
    </row>
    <row r="43" spans="1:14" x14ac:dyDescent="0.2">
      <c r="A43" s="42" t="s">
        <v>49</v>
      </c>
      <c r="B43" s="13">
        <v>67</v>
      </c>
      <c r="C43" s="13">
        <v>82</v>
      </c>
      <c r="D43" s="13">
        <v>71</v>
      </c>
      <c r="E43" s="13">
        <v>113</v>
      </c>
      <c r="F43" s="13">
        <v>68</v>
      </c>
      <c r="G43" s="13"/>
      <c r="H43" s="14"/>
      <c r="I43" s="14">
        <v>92</v>
      </c>
      <c r="J43" s="14"/>
      <c r="K43" s="19">
        <f t="shared" si="6"/>
        <v>6</v>
      </c>
      <c r="L43" s="16">
        <f>SUM(feb!F43 + mrt!L43 +K43)</f>
        <v>15</v>
      </c>
      <c r="M43" s="17">
        <f t="shared" si="7"/>
        <v>493</v>
      </c>
      <c r="N43" s="18">
        <f>SUM(feb!H43 + mrt!N43 +M43)</f>
        <v>1185</v>
      </c>
    </row>
    <row r="44" spans="1:14" x14ac:dyDescent="0.2">
      <c r="A44" s="45" t="s">
        <v>65</v>
      </c>
      <c r="B44" s="13"/>
      <c r="C44" s="13">
        <v>82</v>
      </c>
      <c r="D44" s="13">
        <v>68</v>
      </c>
      <c r="E44" s="13">
        <v>81</v>
      </c>
      <c r="F44" s="13"/>
      <c r="G44" s="13">
        <v>88</v>
      </c>
      <c r="H44" s="14"/>
      <c r="I44" s="14"/>
      <c r="J44" s="14"/>
      <c r="K44" s="19">
        <f t="shared" si="6"/>
        <v>4</v>
      </c>
      <c r="L44" s="16">
        <f>SUM(feb!F44 + mrt!L44 +K44)</f>
        <v>10</v>
      </c>
      <c r="M44" s="17">
        <f t="shared" si="7"/>
        <v>319</v>
      </c>
      <c r="N44" s="18">
        <f>SUM(feb!H44 + mrt!N44 +M44)</f>
        <v>705</v>
      </c>
    </row>
    <row r="45" spans="1:14" x14ac:dyDescent="0.2">
      <c r="A45" s="45" t="s">
        <v>61</v>
      </c>
      <c r="B45" s="13"/>
      <c r="C45" s="13"/>
      <c r="D45" s="13"/>
      <c r="E45" s="13"/>
      <c r="F45" s="13"/>
      <c r="G45" s="13"/>
      <c r="H45" s="14"/>
      <c r="I45" s="14"/>
      <c r="J45" s="14"/>
      <c r="K45" s="19">
        <f t="shared" si="6"/>
        <v>0</v>
      </c>
      <c r="L45" s="16">
        <f>SUM(feb!F45 + mrt!L45 +K45)</f>
        <v>6</v>
      </c>
      <c r="M45" s="17">
        <f t="shared" si="7"/>
        <v>0</v>
      </c>
      <c r="N45" s="18">
        <f>SUM(feb!H45 + mrt!N45 +M45)</f>
        <v>358</v>
      </c>
    </row>
    <row r="46" spans="1:14" x14ac:dyDescent="0.2">
      <c r="A46" s="42" t="s">
        <v>50</v>
      </c>
      <c r="B46" s="13"/>
      <c r="C46" s="13"/>
      <c r="D46" s="13"/>
      <c r="E46" s="13"/>
      <c r="F46" s="13">
        <v>79</v>
      </c>
      <c r="G46" s="13"/>
      <c r="H46" s="14"/>
      <c r="I46" s="14"/>
      <c r="J46" s="14">
        <v>72</v>
      </c>
      <c r="K46" s="19">
        <f t="shared" si="6"/>
        <v>2</v>
      </c>
      <c r="L46" s="16">
        <f>SUM(feb!F46 + mrt!L46 +K46)</f>
        <v>5</v>
      </c>
      <c r="M46" s="17">
        <f t="shared" si="7"/>
        <v>151</v>
      </c>
      <c r="N46" s="18">
        <f>SUM(feb!H46 + mrt!N46 +M46)</f>
        <v>354</v>
      </c>
    </row>
    <row r="47" spans="1:14" x14ac:dyDescent="0.2">
      <c r="A47" s="42" t="s">
        <v>70</v>
      </c>
      <c r="B47" s="13">
        <v>75</v>
      </c>
      <c r="C47" s="13"/>
      <c r="D47" s="13"/>
      <c r="E47" s="13">
        <v>113</v>
      </c>
      <c r="F47" s="13"/>
      <c r="G47" s="13">
        <v>115</v>
      </c>
      <c r="H47" s="14"/>
      <c r="I47" s="14"/>
      <c r="J47" s="14"/>
      <c r="K47" s="19">
        <f t="shared" si="6"/>
        <v>3</v>
      </c>
      <c r="L47" s="16">
        <f>SUM(feb!F47 + mrt!L47 +K47)</f>
        <v>11</v>
      </c>
      <c r="M47" s="17">
        <f t="shared" si="7"/>
        <v>303</v>
      </c>
      <c r="N47" s="18">
        <f>SUM(feb!H47 + mrt!N47 +M47)</f>
        <v>932</v>
      </c>
    </row>
    <row r="48" spans="1:14" x14ac:dyDescent="0.2">
      <c r="A48" s="42" t="s">
        <v>62</v>
      </c>
      <c r="B48" s="13">
        <v>95</v>
      </c>
      <c r="C48" s="13">
        <v>117</v>
      </c>
      <c r="D48" s="13">
        <v>101</v>
      </c>
      <c r="E48" s="13">
        <v>113</v>
      </c>
      <c r="F48" s="13">
        <v>79</v>
      </c>
      <c r="G48" s="13">
        <v>259</v>
      </c>
      <c r="H48" s="14">
        <v>72</v>
      </c>
      <c r="I48" s="14">
        <v>125</v>
      </c>
      <c r="J48" s="14">
        <v>72</v>
      </c>
      <c r="K48" s="19">
        <f t="shared" si="6"/>
        <v>9</v>
      </c>
      <c r="L48" s="16">
        <f>SUM(feb!F48 + mrt!L48 +K48)</f>
        <v>23</v>
      </c>
      <c r="M48" s="17">
        <f t="shared" si="7"/>
        <v>1033</v>
      </c>
      <c r="N48" s="18">
        <f>SUM(feb!H48 + mrt!N48 +M48)</f>
        <v>2222</v>
      </c>
    </row>
    <row r="49" spans="1:14" x14ac:dyDescent="0.2">
      <c r="A49" s="42" t="s">
        <v>64</v>
      </c>
      <c r="B49" s="13">
        <v>67</v>
      </c>
      <c r="C49" s="13">
        <v>82</v>
      </c>
      <c r="D49" s="13">
        <v>68</v>
      </c>
      <c r="E49" s="13">
        <v>81</v>
      </c>
      <c r="F49" s="13">
        <v>68</v>
      </c>
      <c r="G49" s="13">
        <v>88</v>
      </c>
      <c r="H49" s="14">
        <v>68</v>
      </c>
      <c r="I49" s="14"/>
      <c r="J49" s="14">
        <v>72</v>
      </c>
      <c r="K49" s="19">
        <f t="shared" si="6"/>
        <v>8</v>
      </c>
      <c r="L49" s="16">
        <f>SUM(feb!F49 + mrt!L49 +K49)</f>
        <v>20</v>
      </c>
      <c r="M49" s="17">
        <f t="shared" si="7"/>
        <v>594</v>
      </c>
      <c r="N49" s="18">
        <f>SUM(feb!H49 + mrt!N49 +M49)</f>
        <v>1366</v>
      </c>
    </row>
    <row r="50" spans="1:14" x14ac:dyDescent="0.2">
      <c r="A50" s="42" t="s">
        <v>51</v>
      </c>
      <c r="B50" s="13"/>
      <c r="C50" s="13"/>
      <c r="D50" s="13"/>
      <c r="E50" s="13"/>
      <c r="F50" s="13"/>
      <c r="G50" s="13"/>
      <c r="H50" s="14"/>
      <c r="I50" s="14"/>
      <c r="J50" s="14"/>
      <c r="K50" s="19">
        <f t="shared" si="6"/>
        <v>0</v>
      </c>
      <c r="L50" s="16">
        <f>SUM(feb!F50 + mrt!L50 +K50)</f>
        <v>0</v>
      </c>
      <c r="M50" s="17">
        <f t="shared" si="7"/>
        <v>0</v>
      </c>
      <c r="N50" s="18">
        <f>SUM(feb!H50 + mrt!N50 +M50)</f>
        <v>0</v>
      </c>
    </row>
    <row r="51" spans="1:14" x14ac:dyDescent="0.2">
      <c r="A51" s="42" t="s">
        <v>52</v>
      </c>
      <c r="B51" s="13"/>
      <c r="C51" s="13"/>
      <c r="D51" s="13"/>
      <c r="E51" s="13"/>
      <c r="F51" s="13"/>
      <c r="G51" s="13"/>
      <c r="H51" s="14"/>
      <c r="I51" s="14"/>
      <c r="J51" s="14"/>
      <c r="K51" s="19">
        <f t="shared" si="6"/>
        <v>0</v>
      </c>
      <c r="L51" s="16">
        <f>SUM(feb!F51 + mrt!L51 +K51)</f>
        <v>0</v>
      </c>
      <c r="M51" s="17">
        <f t="shared" si="7"/>
        <v>0</v>
      </c>
      <c r="N51" s="18">
        <f>SUM(feb!H51 + mrt!N51 +M51)</f>
        <v>0</v>
      </c>
    </row>
    <row r="52" spans="1:14" x14ac:dyDescent="0.2">
      <c r="A52" s="42" t="s">
        <v>53</v>
      </c>
      <c r="B52" s="13">
        <v>75</v>
      </c>
      <c r="C52" s="13">
        <v>117</v>
      </c>
      <c r="D52" s="13"/>
      <c r="E52" s="13">
        <v>113</v>
      </c>
      <c r="F52" s="13"/>
      <c r="G52" s="13">
        <v>115</v>
      </c>
      <c r="H52" s="14"/>
      <c r="I52" s="14">
        <v>126</v>
      </c>
      <c r="J52" s="14"/>
      <c r="K52" s="19">
        <f t="shared" si="6"/>
        <v>5</v>
      </c>
      <c r="L52" s="16">
        <f>SUM(feb!F52 + mrt!L52 +K52)</f>
        <v>14</v>
      </c>
      <c r="M52" s="17">
        <f t="shared" si="7"/>
        <v>546</v>
      </c>
      <c r="N52" s="18">
        <f>SUM(feb!H52 + mrt!N52 +M52)</f>
        <v>1255</v>
      </c>
    </row>
    <row r="53" spans="1:14" x14ac:dyDescent="0.2">
      <c r="A53" s="42" t="s">
        <v>54</v>
      </c>
      <c r="B53" s="13">
        <v>75</v>
      </c>
      <c r="C53" s="13">
        <v>117</v>
      </c>
      <c r="D53" s="13">
        <v>71</v>
      </c>
      <c r="E53" s="13"/>
      <c r="F53" s="13"/>
      <c r="G53" s="13">
        <v>115</v>
      </c>
      <c r="H53" s="14">
        <v>72</v>
      </c>
      <c r="I53" s="14"/>
      <c r="J53" s="14"/>
      <c r="K53" s="19">
        <f t="shared" si="6"/>
        <v>5</v>
      </c>
      <c r="L53" s="16">
        <f>SUM(feb!F53 + mrt!L53 +K53)</f>
        <v>19</v>
      </c>
      <c r="M53" s="17">
        <f t="shared" si="7"/>
        <v>450</v>
      </c>
      <c r="N53" s="18">
        <f>SUM(feb!H53 + mrt!N53 +M53)</f>
        <v>1534</v>
      </c>
    </row>
    <row r="54" spans="1:14" x14ac:dyDescent="0.2">
      <c r="A54" s="42" t="s">
        <v>68</v>
      </c>
      <c r="B54" s="13"/>
      <c r="C54" s="13"/>
      <c r="D54" s="13"/>
      <c r="E54" s="13"/>
      <c r="F54" s="13">
        <v>79</v>
      </c>
      <c r="G54" s="13"/>
      <c r="H54" s="14"/>
      <c r="I54" s="14"/>
      <c r="J54" s="14"/>
      <c r="K54" s="19">
        <f t="shared" si="6"/>
        <v>1</v>
      </c>
      <c r="L54" s="16">
        <f>SUM(feb!F54 + mrt!L54 +K54)</f>
        <v>6</v>
      </c>
      <c r="M54" s="17">
        <f t="shared" si="7"/>
        <v>79</v>
      </c>
      <c r="N54" s="18">
        <f>SUM(feb!H54 + mrt!N54 +M54)</f>
        <v>446</v>
      </c>
    </row>
    <row r="55" spans="1:14" x14ac:dyDescent="0.2">
      <c r="A55" s="42" t="s">
        <v>55</v>
      </c>
      <c r="B55" s="13">
        <v>75</v>
      </c>
      <c r="C55" s="13"/>
      <c r="D55" s="13"/>
      <c r="E55" s="13">
        <v>113</v>
      </c>
      <c r="F55" s="13"/>
      <c r="G55" s="13">
        <v>115</v>
      </c>
      <c r="H55" s="14"/>
      <c r="I55" s="14"/>
      <c r="J55" s="14"/>
      <c r="K55" s="19">
        <f t="shared" si="6"/>
        <v>3</v>
      </c>
      <c r="L55" s="16">
        <f>SUM(feb!F55 + mrt!L55 +K55)</f>
        <v>6</v>
      </c>
      <c r="M55" s="17">
        <f t="shared" si="7"/>
        <v>303</v>
      </c>
      <c r="N55" s="18">
        <f>SUM(feb!H55 + mrt!N55 +M55)</f>
        <v>587</v>
      </c>
    </row>
    <row r="56" spans="1:14" x14ac:dyDescent="0.2">
      <c r="A56" s="42" t="s">
        <v>74</v>
      </c>
      <c r="B56" s="13"/>
      <c r="C56" s="13">
        <v>82</v>
      </c>
      <c r="D56" s="13"/>
      <c r="E56" s="13">
        <v>81</v>
      </c>
      <c r="F56" s="13">
        <v>68</v>
      </c>
      <c r="G56" s="13"/>
      <c r="H56" s="14"/>
      <c r="I56" s="14"/>
      <c r="J56" s="14">
        <v>72</v>
      </c>
      <c r="K56" s="19">
        <f t="shared" si="6"/>
        <v>4</v>
      </c>
      <c r="L56" s="16">
        <f>SUM(feb!F56 + mrt!L56 +K56)</f>
        <v>6</v>
      </c>
      <c r="M56" s="17">
        <f t="shared" si="7"/>
        <v>303</v>
      </c>
      <c r="N56" s="18">
        <f>SUM(feb!H56 + mrt!N56 +M56)</f>
        <v>444</v>
      </c>
    </row>
    <row r="57" spans="1:14" x14ac:dyDescent="0.2">
      <c r="A57" s="42" t="s">
        <v>71</v>
      </c>
      <c r="B57" s="13"/>
      <c r="C57" s="13"/>
      <c r="D57" s="13"/>
      <c r="E57" s="13"/>
      <c r="F57" s="13"/>
      <c r="G57" s="13">
        <v>259</v>
      </c>
      <c r="H57" s="14"/>
      <c r="I57" s="14"/>
      <c r="J57" s="14">
        <v>72</v>
      </c>
      <c r="K57" s="19">
        <f t="shared" si="6"/>
        <v>2</v>
      </c>
      <c r="L57" s="16">
        <f>SUM(feb!F57 + mrt!L57 +K57)</f>
        <v>5</v>
      </c>
      <c r="M57" s="17">
        <f t="shared" si="7"/>
        <v>331</v>
      </c>
      <c r="N57" s="18">
        <f>SUM(feb!H57 + mrt!N57 +M57)</f>
        <v>544</v>
      </c>
    </row>
    <row r="58" spans="1:14" x14ac:dyDescent="0.2">
      <c r="A58" s="42" t="s">
        <v>56</v>
      </c>
      <c r="B58" s="13"/>
      <c r="C58" s="13">
        <v>82</v>
      </c>
      <c r="D58" s="13"/>
      <c r="E58" s="13">
        <v>81</v>
      </c>
      <c r="F58" s="13">
        <v>68</v>
      </c>
      <c r="G58" s="13">
        <v>88</v>
      </c>
      <c r="H58" s="14"/>
      <c r="I58" s="14"/>
      <c r="J58" s="14">
        <v>72</v>
      </c>
      <c r="K58" s="19">
        <f t="shared" si="6"/>
        <v>5</v>
      </c>
      <c r="L58" s="16">
        <f>SUM(feb!F58 + mrt!L58 +K58)</f>
        <v>13</v>
      </c>
      <c r="M58" s="17">
        <f t="shared" si="7"/>
        <v>391</v>
      </c>
      <c r="N58" s="18">
        <f>SUM(feb!H58 + mrt!N58 +M58)</f>
        <v>913</v>
      </c>
    </row>
    <row r="59" spans="1:14" x14ac:dyDescent="0.2">
      <c r="A59" s="42" t="s">
        <v>76</v>
      </c>
      <c r="B59" s="13"/>
      <c r="C59" s="13">
        <v>82</v>
      </c>
      <c r="D59" s="13"/>
      <c r="E59" s="13"/>
      <c r="F59" s="13"/>
      <c r="G59" s="13"/>
      <c r="H59" s="14"/>
      <c r="I59" s="14"/>
      <c r="J59" s="14"/>
      <c r="K59" s="19">
        <f t="shared" si="6"/>
        <v>1</v>
      </c>
      <c r="L59" s="16">
        <f>SUM(feb!F59 + mrt!L59 +K59)</f>
        <v>3</v>
      </c>
      <c r="M59" s="17">
        <f t="shared" si="7"/>
        <v>82</v>
      </c>
      <c r="N59" s="18">
        <f>SUM(feb!H59 + mrt!N59 +M59)</f>
        <v>196</v>
      </c>
    </row>
    <row r="60" spans="1:14" x14ac:dyDescent="0.2">
      <c r="A60" s="42" t="s">
        <v>77</v>
      </c>
      <c r="B60" s="13"/>
      <c r="C60" s="13">
        <v>82</v>
      </c>
      <c r="D60" s="13"/>
      <c r="E60" s="13">
        <v>81</v>
      </c>
      <c r="F60" s="13"/>
      <c r="G60" s="13"/>
      <c r="H60" s="14"/>
      <c r="I60" s="14"/>
      <c r="J60" s="14"/>
      <c r="K60" s="19">
        <f t="shared" si="6"/>
        <v>2</v>
      </c>
      <c r="L60" s="16">
        <f>SUM(feb!F60 + mrt!L60 +K60)</f>
        <v>4</v>
      </c>
      <c r="M60" s="17">
        <f t="shared" si="7"/>
        <v>163</v>
      </c>
      <c r="N60" s="18">
        <f>SUM(feb!H60 + mrt!N60 +M60)</f>
        <v>277</v>
      </c>
    </row>
    <row r="61" spans="1:14" x14ac:dyDescent="0.2">
      <c r="A61" s="42" t="s">
        <v>57</v>
      </c>
      <c r="B61" s="13"/>
      <c r="C61" s="13">
        <v>68</v>
      </c>
      <c r="D61" s="13">
        <v>51</v>
      </c>
      <c r="E61" s="13">
        <v>82</v>
      </c>
      <c r="F61" s="13">
        <v>58</v>
      </c>
      <c r="G61" s="13"/>
      <c r="H61" s="14"/>
      <c r="I61" s="14"/>
      <c r="J61" s="14">
        <v>53</v>
      </c>
      <c r="K61" s="19">
        <f t="shared" si="6"/>
        <v>5</v>
      </c>
      <c r="L61" s="16">
        <f>SUM(feb!F61 + mrt!L61 +K61)</f>
        <v>13</v>
      </c>
      <c r="M61" s="17">
        <f t="shared" si="7"/>
        <v>312</v>
      </c>
      <c r="N61" s="18">
        <f>SUM(feb!H61 + mrt!N61 +M61)</f>
        <v>813</v>
      </c>
    </row>
    <row r="62" spans="1:14" x14ac:dyDescent="0.2">
      <c r="A62" s="42" t="s">
        <v>84</v>
      </c>
      <c r="B62" s="13"/>
      <c r="C62" s="13"/>
      <c r="D62" s="13"/>
      <c r="E62" s="13">
        <v>63</v>
      </c>
      <c r="F62" s="13"/>
      <c r="G62" s="13"/>
      <c r="H62" s="14"/>
      <c r="I62" s="14"/>
      <c r="J62" s="14"/>
      <c r="K62" s="19">
        <f t="shared" ref="K62" si="30">COUNT(B62:J62)</f>
        <v>1</v>
      </c>
      <c r="L62" s="16">
        <f>SUM(feb!F65 + mrt!L65 +K62)</f>
        <v>1</v>
      </c>
      <c r="M62" s="17">
        <f t="shared" ref="M62" si="31">SUM(B62:J62)</f>
        <v>63</v>
      </c>
      <c r="N62" s="18">
        <f>SUM(feb!H65 + mrt!N65 +M62)</f>
        <v>63</v>
      </c>
    </row>
    <row r="63" spans="1:14" x14ac:dyDescent="0.2">
      <c r="A63" s="42" t="s">
        <v>94</v>
      </c>
      <c r="B63" s="13"/>
      <c r="C63" s="13"/>
      <c r="D63" s="13"/>
      <c r="E63" s="13"/>
      <c r="F63" s="13"/>
      <c r="G63" s="13"/>
      <c r="H63" s="14"/>
      <c r="I63" s="14"/>
      <c r="J63" s="14"/>
      <c r="K63" s="19">
        <f t="shared" ref="K63" si="32">COUNT(B63:J63)</f>
        <v>0</v>
      </c>
      <c r="L63" s="16">
        <f>SUM(feb!F66 + mrt!L66 +K63)</f>
        <v>9</v>
      </c>
      <c r="M63" s="17">
        <f t="shared" ref="M63" si="33">SUM(B63:J63)</f>
        <v>0</v>
      </c>
      <c r="N63" s="18">
        <f>SUM(feb!H66 + mrt!N66 +M63)</f>
        <v>565</v>
      </c>
    </row>
    <row r="64" spans="1:14" x14ac:dyDescent="0.2">
      <c r="A64" s="42" t="s">
        <v>91</v>
      </c>
      <c r="B64" s="13"/>
      <c r="C64" s="13"/>
      <c r="D64" s="13"/>
      <c r="E64" s="13"/>
      <c r="F64" s="13"/>
      <c r="G64" s="13"/>
      <c r="H64" s="14"/>
      <c r="I64" s="14"/>
      <c r="J64" s="14"/>
      <c r="K64" s="19">
        <f t="shared" ref="K64" si="34">COUNT(B64:J64)</f>
        <v>0</v>
      </c>
      <c r="L64" s="16">
        <f>SUM(feb!F66 + mrt!L66 +K64)</f>
        <v>9</v>
      </c>
      <c r="M64" s="17">
        <f t="shared" ref="M64" si="35">SUM(B64:J64)</f>
        <v>0</v>
      </c>
      <c r="N64" s="18">
        <f>SUM(feb!H66 + mrt!N66 +M64)</f>
        <v>565</v>
      </c>
    </row>
    <row r="65" spans="1:14" x14ac:dyDescent="0.2">
      <c r="A65" s="42" t="s">
        <v>82</v>
      </c>
      <c r="B65" s="13">
        <v>67</v>
      </c>
      <c r="C65" s="13">
        <v>82</v>
      </c>
      <c r="D65" s="13"/>
      <c r="E65" s="13"/>
      <c r="F65" s="13"/>
      <c r="G65" s="13"/>
      <c r="H65" s="14"/>
      <c r="I65" s="14"/>
      <c r="J65" s="14"/>
      <c r="K65" s="19">
        <f t="shared" ref="K65" si="36">COUNT(B65:J65)</f>
        <v>2</v>
      </c>
      <c r="L65" s="16">
        <f>SUM(feb!F65 + mrt!L65 +K65)</f>
        <v>2</v>
      </c>
      <c r="M65" s="17">
        <f t="shared" ref="M65" si="37">SUM(B65:J65)</f>
        <v>149</v>
      </c>
      <c r="N65" s="18">
        <f>SUM(feb!H65 + mrt!N65 +M65)</f>
        <v>149</v>
      </c>
    </row>
    <row r="66" spans="1:14" x14ac:dyDescent="0.2">
      <c r="A66" s="42" t="s">
        <v>58</v>
      </c>
      <c r="B66" s="50"/>
      <c r="C66" s="50">
        <v>82</v>
      </c>
      <c r="D66" s="50">
        <v>68</v>
      </c>
      <c r="E66" s="50">
        <v>81</v>
      </c>
      <c r="F66" s="50">
        <v>68</v>
      </c>
      <c r="G66" s="50">
        <v>88</v>
      </c>
      <c r="H66" s="50">
        <v>68</v>
      </c>
      <c r="I66" s="50"/>
      <c r="J66" s="50">
        <v>72</v>
      </c>
      <c r="K66" s="15">
        <f t="shared" si="6"/>
        <v>7</v>
      </c>
      <c r="L66" s="16">
        <f>SUM(feb!F66 + mrt!L66 +K66)</f>
        <v>16</v>
      </c>
      <c r="M66" s="17">
        <f t="shared" si="7"/>
        <v>527</v>
      </c>
      <c r="N66" s="18">
        <f>SUM(feb!H66 + mrt!N66 +M66)</f>
        <v>1092</v>
      </c>
    </row>
    <row r="67" spans="1:14" x14ac:dyDescent="0.2">
      <c r="A67" s="42" t="s">
        <v>59</v>
      </c>
      <c r="B67" s="50"/>
      <c r="C67" s="50">
        <v>68</v>
      </c>
      <c r="D67" s="50"/>
      <c r="E67" s="50"/>
      <c r="F67" s="50"/>
      <c r="G67" s="50"/>
      <c r="H67" s="50"/>
      <c r="I67" s="50"/>
      <c r="J67" s="50"/>
      <c r="K67" s="15">
        <f t="shared" si="6"/>
        <v>1</v>
      </c>
      <c r="L67" s="16">
        <f>SUM(feb!F67 + mrt!L67 +K67)</f>
        <v>3</v>
      </c>
      <c r="M67" s="17">
        <f t="shared" si="7"/>
        <v>68</v>
      </c>
      <c r="N67" s="18">
        <f>SUM(feb!H67 + mrt!N67 +M67)</f>
        <v>191</v>
      </c>
    </row>
    <row r="68" spans="1:14" x14ac:dyDescent="0.2">
      <c r="A68" s="42" t="s">
        <v>78</v>
      </c>
      <c r="B68" s="50"/>
      <c r="C68" s="50"/>
      <c r="D68" s="50"/>
      <c r="E68" s="50">
        <v>63</v>
      </c>
      <c r="F68" s="50">
        <v>58</v>
      </c>
      <c r="G68" s="50"/>
      <c r="H68" s="50"/>
      <c r="I68" s="50"/>
      <c r="J68" s="50"/>
      <c r="K68" s="15">
        <f t="shared" si="6"/>
        <v>2</v>
      </c>
      <c r="L68" s="16">
        <f>SUM(feb!F68 + mrt!L68 +K68)</f>
        <v>3</v>
      </c>
      <c r="M68" s="17">
        <f t="shared" si="7"/>
        <v>121</v>
      </c>
      <c r="N68" s="18">
        <f>SUM(feb!H68 + mrt!N68 +M68)</f>
        <v>190</v>
      </c>
    </row>
    <row r="69" spans="1:14" x14ac:dyDescent="0.2">
      <c r="A69" s="42" t="s">
        <v>60</v>
      </c>
      <c r="B69" s="50"/>
      <c r="C69" s="50"/>
      <c r="D69" s="50"/>
      <c r="E69" s="50"/>
      <c r="F69" s="50"/>
      <c r="G69" s="50"/>
      <c r="H69" s="50"/>
      <c r="I69" s="50"/>
      <c r="J69" s="50"/>
      <c r="K69" s="15">
        <f t="shared" si="6"/>
        <v>0</v>
      </c>
      <c r="L69" s="16">
        <f>SUM(feb!F69 + mrt!L69 +K69)</f>
        <v>2</v>
      </c>
      <c r="M69" s="17">
        <f t="shared" si="7"/>
        <v>0</v>
      </c>
      <c r="N69" s="18">
        <f>SUM(feb!H69 + mrt!N69 +M69)</f>
        <v>168</v>
      </c>
    </row>
  </sheetData>
  <mergeCells count="4">
    <mergeCell ref="M2:M3"/>
    <mergeCell ref="N2:N3"/>
    <mergeCell ref="K2:K3"/>
    <mergeCell ref="L2:L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12" width="4" customWidth="1"/>
    <col min="13" max="16" width="5.42578125" customWidth="1"/>
  </cols>
  <sheetData>
    <row r="1" spans="1:16" ht="27.75" customHeight="1" thickBot="1" x14ac:dyDescent="0.3">
      <c r="A1" s="6" t="s">
        <v>22</v>
      </c>
      <c r="P1" s="7" t="s">
        <v>2</v>
      </c>
    </row>
    <row r="2" spans="1:16" s="1" customFormat="1" ht="57" customHeight="1" x14ac:dyDescent="0.2">
      <c r="A2" s="4"/>
      <c r="B2" s="8" t="s">
        <v>23</v>
      </c>
      <c r="C2" s="8" t="s">
        <v>0</v>
      </c>
      <c r="D2" s="5" t="s">
        <v>1</v>
      </c>
      <c r="E2" s="8" t="s">
        <v>11</v>
      </c>
      <c r="F2" s="8" t="s">
        <v>0</v>
      </c>
      <c r="G2" s="5" t="s">
        <v>1</v>
      </c>
      <c r="H2" s="8" t="s">
        <v>0</v>
      </c>
      <c r="I2" s="5" t="s">
        <v>1</v>
      </c>
      <c r="J2" s="8" t="s">
        <v>10</v>
      </c>
      <c r="K2" s="8" t="s">
        <v>0</v>
      </c>
      <c r="L2" s="5" t="s">
        <v>1</v>
      </c>
      <c r="M2" s="89" t="s">
        <v>12</v>
      </c>
      <c r="N2" s="99" t="s">
        <v>5</v>
      </c>
      <c r="O2" s="93" t="s">
        <v>6</v>
      </c>
      <c r="P2" s="95" t="s">
        <v>7</v>
      </c>
    </row>
    <row r="3" spans="1:16" ht="18" customHeight="1" thickBot="1" x14ac:dyDescent="0.25">
      <c r="A3" s="3"/>
      <c r="B3" s="9">
        <v>1</v>
      </c>
      <c r="C3" s="2">
        <v>4</v>
      </c>
      <c r="D3" s="9">
        <v>5</v>
      </c>
      <c r="E3" s="2">
        <v>9</v>
      </c>
      <c r="F3" s="2">
        <v>11</v>
      </c>
      <c r="G3" s="2">
        <v>12</v>
      </c>
      <c r="H3" s="2">
        <v>18</v>
      </c>
      <c r="I3" s="2">
        <v>19</v>
      </c>
      <c r="J3" s="12">
        <v>20</v>
      </c>
      <c r="K3" s="12">
        <v>25</v>
      </c>
      <c r="L3" s="12">
        <v>26</v>
      </c>
      <c r="M3" s="101"/>
      <c r="N3" s="100"/>
      <c r="O3" s="94"/>
      <c r="P3" s="96"/>
    </row>
    <row r="4" spans="1:16" ht="12.75" customHeight="1" x14ac:dyDescent="0.2">
      <c r="A4" s="60" t="s">
        <v>86</v>
      </c>
      <c r="B4" s="76"/>
      <c r="C4" s="58"/>
      <c r="D4" s="76"/>
      <c r="E4" s="58"/>
      <c r="F4" s="58"/>
      <c r="G4" s="58"/>
      <c r="H4" s="58"/>
      <c r="I4" s="58"/>
      <c r="J4" s="80">
        <v>85</v>
      </c>
      <c r="K4" s="59"/>
      <c r="L4" s="61"/>
      <c r="M4" s="19">
        <f>COUNT(B4:L4)</f>
        <v>1</v>
      </c>
      <c r="N4" s="16">
        <f>SUM(feb!F4 + mrt!L4 + apr!K4+ M4)</f>
        <v>2</v>
      </c>
      <c r="O4" s="17">
        <f>SUM(B4:L4)</f>
        <v>85</v>
      </c>
      <c r="P4" s="18">
        <f>SUM(feb!H4 + mrt!N4 + apr!M4+ O4)</f>
        <v>157</v>
      </c>
    </row>
    <row r="5" spans="1:16" ht="12.75" customHeight="1" x14ac:dyDescent="0.2">
      <c r="A5" s="71" t="s">
        <v>87</v>
      </c>
      <c r="B5" s="57"/>
      <c r="C5" s="54"/>
      <c r="D5" s="57"/>
      <c r="E5" s="54"/>
      <c r="F5" s="54"/>
      <c r="G5" s="54"/>
      <c r="H5" s="54"/>
      <c r="I5" s="54"/>
      <c r="J5" s="55"/>
      <c r="K5" s="55"/>
      <c r="L5" s="55"/>
      <c r="M5" s="19">
        <f>COUNT(B5:L5)</f>
        <v>0</v>
      </c>
      <c r="N5" s="16">
        <f>SUM(feb!F5 + mrt!L5 + apr!K5+ M5)</f>
        <v>2</v>
      </c>
      <c r="O5" s="17">
        <f>SUM(B5:L5)</f>
        <v>0</v>
      </c>
      <c r="P5" s="18">
        <f>SUM(feb!H5 + mrt!N5 + apr!M5+ O5)</f>
        <v>331</v>
      </c>
    </row>
    <row r="6" spans="1:16" x14ac:dyDescent="0.2">
      <c r="A6" s="44" t="s">
        <v>31</v>
      </c>
      <c r="B6" s="13">
        <v>77</v>
      </c>
      <c r="C6" s="13">
        <v>94</v>
      </c>
      <c r="D6" s="13"/>
      <c r="E6" s="13">
        <v>76</v>
      </c>
      <c r="F6" s="13">
        <v>95</v>
      </c>
      <c r="G6" s="13"/>
      <c r="H6" s="13"/>
      <c r="I6" s="13">
        <v>74</v>
      </c>
      <c r="J6" s="13">
        <v>78</v>
      </c>
      <c r="K6" s="13"/>
      <c r="L6" s="13">
        <v>84</v>
      </c>
      <c r="M6" s="19">
        <f>COUNT(B6:L6)</f>
        <v>7</v>
      </c>
      <c r="N6" s="16">
        <f>SUM(feb!F6 + mrt!L6 + apr!K6+ M6)</f>
        <v>17</v>
      </c>
      <c r="O6" s="17">
        <f>SUM(B6:L6)</f>
        <v>578</v>
      </c>
      <c r="P6" s="18">
        <f>SUM(feb!H6 + mrt!N6 + apr!M6+ O6)</f>
        <v>1246</v>
      </c>
    </row>
    <row r="7" spans="1:16" x14ac:dyDescent="0.2">
      <c r="A7" s="44" t="s">
        <v>72</v>
      </c>
      <c r="B7" s="13"/>
      <c r="C7" s="13">
        <v>94</v>
      </c>
      <c r="D7" s="13">
        <v>71</v>
      </c>
      <c r="E7" s="13">
        <v>76</v>
      </c>
      <c r="F7" s="13">
        <v>95</v>
      </c>
      <c r="G7" s="13"/>
      <c r="H7" s="13"/>
      <c r="I7" s="13"/>
      <c r="J7" s="13">
        <v>85</v>
      </c>
      <c r="K7" s="13"/>
      <c r="L7" s="13">
        <v>93</v>
      </c>
      <c r="M7" s="19">
        <f t="shared" ref="M7:M69" si="0">COUNT(B7:L7)</f>
        <v>6</v>
      </c>
      <c r="N7" s="16">
        <f>SUM(feb!F7 + mrt!L7 + apr!K7+ M7)</f>
        <v>20</v>
      </c>
      <c r="O7" s="17">
        <f t="shared" ref="O7:O69" si="1">SUM(B7:L7)</f>
        <v>514</v>
      </c>
      <c r="P7" s="18">
        <f>SUM(feb!H7 + mrt!N7 + apr!M7+ O7)</f>
        <v>1490</v>
      </c>
    </row>
    <row r="8" spans="1:16" x14ac:dyDescent="0.2">
      <c r="A8" s="43" t="s">
        <v>32</v>
      </c>
      <c r="B8" s="13">
        <v>75</v>
      </c>
      <c r="C8" s="13"/>
      <c r="D8" s="13">
        <v>85</v>
      </c>
      <c r="E8" s="13">
        <v>84</v>
      </c>
      <c r="F8" s="13">
        <v>138</v>
      </c>
      <c r="G8" s="13">
        <v>80</v>
      </c>
      <c r="H8" s="13"/>
      <c r="I8" s="13">
        <v>82</v>
      </c>
      <c r="J8" s="13">
        <v>85</v>
      </c>
      <c r="K8" s="13">
        <v>126</v>
      </c>
      <c r="L8" s="13">
        <v>93</v>
      </c>
      <c r="M8" s="19">
        <f t="shared" si="0"/>
        <v>9</v>
      </c>
      <c r="N8" s="16">
        <f>SUM(feb!F8 + mrt!L8 + apr!K8+ M8)</f>
        <v>29</v>
      </c>
      <c r="O8" s="17">
        <f t="shared" si="1"/>
        <v>848</v>
      </c>
      <c r="P8" s="18">
        <f>SUM(feb!H8 + mrt!N8 + apr!M8+ O8)</f>
        <v>2532</v>
      </c>
    </row>
    <row r="9" spans="1:16" x14ac:dyDescent="0.2">
      <c r="A9" s="42" t="s">
        <v>33</v>
      </c>
      <c r="B9" s="13">
        <v>77</v>
      </c>
      <c r="C9" s="13">
        <v>94</v>
      </c>
      <c r="D9" s="13">
        <v>71</v>
      </c>
      <c r="E9" s="13"/>
      <c r="F9" s="13"/>
      <c r="G9" s="13"/>
      <c r="H9" s="13"/>
      <c r="I9" s="13"/>
      <c r="J9" s="13">
        <v>78</v>
      </c>
      <c r="K9" s="13"/>
      <c r="L9" s="13">
        <v>84</v>
      </c>
      <c r="M9" s="19">
        <f t="shared" si="0"/>
        <v>5</v>
      </c>
      <c r="N9" s="16">
        <f>SUM(feb!F9 + mrt!L9 + apr!K9+ M9)</f>
        <v>24</v>
      </c>
      <c r="O9" s="17">
        <f t="shared" si="1"/>
        <v>404</v>
      </c>
      <c r="P9" s="18">
        <f>SUM(feb!H9 + mrt!N9 + apr!M9+ O9)</f>
        <v>1709</v>
      </c>
    </row>
    <row r="10" spans="1:16" x14ac:dyDescent="0.2">
      <c r="A10" s="42" t="s">
        <v>34</v>
      </c>
      <c r="B10" s="13">
        <v>77</v>
      </c>
      <c r="C10" s="13">
        <v>94</v>
      </c>
      <c r="D10" s="13">
        <v>71</v>
      </c>
      <c r="E10" s="13">
        <v>76</v>
      </c>
      <c r="F10" s="13">
        <v>95</v>
      </c>
      <c r="G10" s="13">
        <v>76</v>
      </c>
      <c r="H10" s="13">
        <v>105</v>
      </c>
      <c r="I10" s="13"/>
      <c r="J10" s="13"/>
      <c r="K10" s="13">
        <v>95</v>
      </c>
      <c r="L10" s="13">
        <v>84</v>
      </c>
      <c r="M10" s="19">
        <f t="shared" si="0"/>
        <v>9</v>
      </c>
      <c r="N10" s="16">
        <f>SUM(feb!F10 + mrt!L10 + apr!K10+ M10)</f>
        <v>19</v>
      </c>
      <c r="O10" s="17">
        <f t="shared" si="1"/>
        <v>773</v>
      </c>
      <c r="P10" s="18">
        <f>SUM(feb!H10 + mrt!N10 + apr!M10+ O10)</f>
        <v>1385</v>
      </c>
    </row>
    <row r="11" spans="1:16" x14ac:dyDescent="0.2">
      <c r="A11" s="42" t="s">
        <v>85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9">
        <f t="shared" ref="M11" si="2">COUNT(B11:L11)</f>
        <v>0</v>
      </c>
      <c r="N11" s="16">
        <f>SUM(feb!F11 + mrt!L11 + apr!K11+ M11)</f>
        <v>1</v>
      </c>
      <c r="O11" s="17">
        <f t="shared" ref="O11" si="3">SUM(B11:L11)</f>
        <v>0</v>
      </c>
      <c r="P11" s="18">
        <f>SUM(feb!H11 + mrt!N11 + apr!M11+ O11)</f>
        <v>113</v>
      </c>
    </row>
    <row r="12" spans="1:16" x14ac:dyDescent="0.2">
      <c r="A12" s="42" t="s">
        <v>35</v>
      </c>
      <c r="B12" s="13"/>
      <c r="C12" s="13"/>
      <c r="D12" s="13"/>
      <c r="E12" s="13"/>
      <c r="F12" s="13"/>
      <c r="G12" s="13"/>
      <c r="H12" s="13"/>
      <c r="I12" s="13"/>
      <c r="J12" s="13"/>
      <c r="K12" s="13">
        <v>126</v>
      </c>
      <c r="L12" s="13">
        <v>93</v>
      </c>
      <c r="M12" s="19">
        <f t="shared" si="0"/>
        <v>2</v>
      </c>
      <c r="N12" s="16">
        <f>SUM(feb!F12 + mrt!L12 + apr!K12+ M12)</f>
        <v>13</v>
      </c>
      <c r="O12" s="17">
        <f t="shared" si="1"/>
        <v>219</v>
      </c>
      <c r="P12" s="18">
        <f>SUM(feb!H12 + mrt!N12 + apr!M12+ O12)</f>
        <v>1002</v>
      </c>
    </row>
    <row r="13" spans="1:16" x14ac:dyDescent="0.2">
      <c r="A13" s="42" t="s">
        <v>97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9">
        <f t="shared" ref="M13" si="4">COUNT(B13:L13)</f>
        <v>0</v>
      </c>
      <c r="N13" s="16">
        <f>SUM(feb!F13 + mrt!L13 + apr!K13+ M13)</f>
        <v>0</v>
      </c>
      <c r="O13" s="17">
        <f t="shared" ref="O13" si="5">SUM(B13:L13)</f>
        <v>0</v>
      </c>
      <c r="P13" s="18">
        <f>SUM(feb!H13 + mrt!N13 + apr!M13+ O13)</f>
        <v>0</v>
      </c>
    </row>
    <row r="14" spans="1:16" x14ac:dyDescent="0.2">
      <c r="A14" s="42" t="s">
        <v>79</v>
      </c>
      <c r="B14" s="13"/>
      <c r="C14" s="13"/>
      <c r="D14" s="13"/>
      <c r="E14" s="13">
        <v>84</v>
      </c>
      <c r="F14" s="13">
        <v>138</v>
      </c>
      <c r="G14" s="13"/>
      <c r="H14" s="13"/>
      <c r="I14" s="13"/>
      <c r="J14" s="13"/>
      <c r="K14" s="13"/>
      <c r="L14" s="13">
        <v>93</v>
      </c>
      <c r="M14" s="19">
        <f t="shared" si="0"/>
        <v>3</v>
      </c>
      <c r="N14" s="16">
        <f>SUM(feb!F14 + mrt!L14 + apr!K14+ M14)</f>
        <v>8</v>
      </c>
      <c r="O14" s="17">
        <f t="shared" si="1"/>
        <v>315</v>
      </c>
      <c r="P14" s="18">
        <f>SUM(feb!H14 + mrt!N14 + apr!M14+ O14)</f>
        <v>839</v>
      </c>
    </row>
    <row r="15" spans="1:16" x14ac:dyDescent="0.2">
      <c r="A15" s="42" t="s">
        <v>66</v>
      </c>
      <c r="B15" s="13"/>
      <c r="C15" s="13"/>
      <c r="D15" s="13"/>
      <c r="E15" s="13"/>
      <c r="F15" s="13"/>
      <c r="G15" s="13">
        <v>80</v>
      </c>
      <c r="H15" s="13"/>
      <c r="I15" s="13"/>
      <c r="J15" s="13"/>
      <c r="K15" s="13"/>
      <c r="L15" s="13"/>
      <c r="M15" s="19">
        <f t="shared" si="0"/>
        <v>1</v>
      </c>
      <c r="N15" s="16">
        <f>SUM(feb!F15 + mrt!L15 + apr!K15+ M15)</f>
        <v>9</v>
      </c>
      <c r="O15" s="17">
        <f t="shared" si="1"/>
        <v>80</v>
      </c>
      <c r="P15" s="18">
        <f>SUM(feb!H15 + mrt!N15 + apr!M15+ O15)</f>
        <v>616</v>
      </c>
    </row>
    <row r="16" spans="1:16" x14ac:dyDescent="0.2">
      <c r="A16" s="42" t="s">
        <v>36</v>
      </c>
      <c r="B16" s="13">
        <v>75</v>
      </c>
      <c r="C16" s="13">
        <v>140</v>
      </c>
      <c r="D16" s="13">
        <v>85</v>
      </c>
      <c r="E16" s="13">
        <v>84</v>
      </c>
      <c r="F16" s="13">
        <v>138</v>
      </c>
      <c r="G16" s="13">
        <v>80</v>
      </c>
      <c r="H16" s="13">
        <v>222</v>
      </c>
      <c r="I16" s="13">
        <v>82</v>
      </c>
      <c r="J16" s="13">
        <v>85</v>
      </c>
      <c r="K16" s="13">
        <v>126</v>
      </c>
      <c r="L16" s="13">
        <v>93</v>
      </c>
      <c r="M16" s="19">
        <f t="shared" si="0"/>
        <v>11</v>
      </c>
      <c r="N16" s="16">
        <f>SUM(feb!F16 + mrt!L16 + apr!K16+ M16)</f>
        <v>24</v>
      </c>
      <c r="O16" s="17">
        <f t="shared" si="1"/>
        <v>1210</v>
      </c>
      <c r="P16" s="18">
        <f>SUM(feb!H16 + mrt!N16 + apr!M16+ O16)</f>
        <v>2323</v>
      </c>
    </row>
    <row r="17" spans="1:16" x14ac:dyDescent="0.2">
      <c r="A17" s="42" t="s">
        <v>93</v>
      </c>
      <c r="B17" s="13"/>
      <c r="C17" s="13"/>
      <c r="D17" s="13"/>
      <c r="E17" s="13"/>
      <c r="F17" s="13"/>
      <c r="G17" s="13"/>
      <c r="H17" s="13"/>
      <c r="I17" s="13"/>
      <c r="J17" s="13">
        <v>53</v>
      </c>
      <c r="K17" s="13"/>
      <c r="L17" s="13"/>
      <c r="M17" s="19">
        <f t="shared" ref="M17" si="6">COUNT(B17:L17)</f>
        <v>1</v>
      </c>
      <c r="N17" s="16">
        <f>SUM(feb!F17 + mrt!L17 + apr!K17+ M17)</f>
        <v>1</v>
      </c>
      <c r="O17" s="17">
        <f t="shared" ref="O17" si="7">SUM(B17:L17)</f>
        <v>53</v>
      </c>
      <c r="P17" s="18">
        <f>SUM(feb!H17 + mrt!N17 + apr!M17+ O17)</f>
        <v>53</v>
      </c>
    </row>
    <row r="18" spans="1:16" x14ac:dyDescent="0.2">
      <c r="A18" s="42" t="s">
        <v>37</v>
      </c>
      <c r="B18" s="13">
        <v>77</v>
      </c>
      <c r="C18" s="13"/>
      <c r="D18" s="13">
        <v>71</v>
      </c>
      <c r="E18" s="13">
        <v>76</v>
      </c>
      <c r="F18" s="13"/>
      <c r="G18" s="13">
        <v>76</v>
      </c>
      <c r="H18" s="13"/>
      <c r="I18" s="13"/>
      <c r="J18" s="13">
        <v>78</v>
      </c>
      <c r="K18" s="13"/>
      <c r="L18" s="13">
        <v>84</v>
      </c>
      <c r="M18" s="19">
        <f t="shared" si="0"/>
        <v>6</v>
      </c>
      <c r="N18" s="16">
        <f>SUM(feb!F18 + mrt!L18 + apr!K18+ M18)</f>
        <v>14</v>
      </c>
      <c r="O18" s="17">
        <f t="shared" si="1"/>
        <v>462</v>
      </c>
      <c r="P18" s="18">
        <f>SUM(feb!H18 + mrt!N18 + apr!M18+ O18)</f>
        <v>990</v>
      </c>
    </row>
    <row r="19" spans="1:16" x14ac:dyDescent="0.2">
      <c r="A19" s="42" t="s">
        <v>92</v>
      </c>
      <c r="B19" s="13"/>
      <c r="C19" s="13"/>
      <c r="D19" s="13"/>
      <c r="E19" s="13"/>
      <c r="F19" s="13"/>
      <c r="G19" s="13"/>
      <c r="H19" s="13"/>
      <c r="I19" s="13"/>
      <c r="J19" s="13">
        <v>85</v>
      </c>
      <c r="K19" s="13"/>
      <c r="L19" s="13"/>
      <c r="M19" s="19">
        <f t="shared" ref="M19" si="8">COUNT(B19:L19)</f>
        <v>1</v>
      </c>
      <c r="N19" s="16">
        <f>SUM(feb!F19 + mrt!L19 + apr!K19+ M19)</f>
        <v>1</v>
      </c>
      <c r="O19" s="17">
        <f t="shared" ref="O19" si="9">SUM(B19:L19)</f>
        <v>85</v>
      </c>
      <c r="P19" s="18">
        <f>SUM(feb!H19 + mrt!N19 + apr!M19+ O19)</f>
        <v>85</v>
      </c>
    </row>
    <row r="20" spans="1:16" x14ac:dyDescent="0.2">
      <c r="A20" s="42" t="s">
        <v>38</v>
      </c>
      <c r="B20" s="13">
        <v>77</v>
      </c>
      <c r="C20" s="13">
        <v>94</v>
      </c>
      <c r="D20" s="13">
        <v>71</v>
      </c>
      <c r="E20" s="13">
        <v>76</v>
      </c>
      <c r="F20" s="13">
        <v>95</v>
      </c>
      <c r="G20" s="13">
        <v>76</v>
      </c>
      <c r="H20" s="13">
        <v>105</v>
      </c>
      <c r="I20" s="13"/>
      <c r="J20" s="13"/>
      <c r="K20" s="13"/>
      <c r="L20" s="13"/>
      <c r="M20" s="19">
        <f t="shared" si="0"/>
        <v>7</v>
      </c>
      <c r="N20" s="16">
        <f>SUM(feb!F20 + mrt!L20 + apr!K20+ M20)</f>
        <v>16</v>
      </c>
      <c r="O20" s="17">
        <f t="shared" si="1"/>
        <v>594</v>
      </c>
      <c r="P20" s="18">
        <f>SUM(feb!H20 + mrt!N20 + apr!M20+ O20)</f>
        <v>1209</v>
      </c>
    </row>
    <row r="21" spans="1:16" x14ac:dyDescent="0.2">
      <c r="A21" s="42" t="s">
        <v>39</v>
      </c>
      <c r="B21" s="13">
        <v>77</v>
      </c>
      <c r="C21" s="13">
        <v>94</v>
      </c>
      <c r="D21" s="13">
        <v>71</v>
      </c>
      <c r="E21" s="13">
        <v>76</v>
      </c>
      <c r="F21" s="13">
        <v>95</v>
      </c>
      <c r="G21" s="13">
        <v>76</v>
      </c>
      <c r="H21" s="13"/>
      <c r="I21" s="13"/>
      <c r="J21" s="13">
        <v>78</v>
      </c>
      <c r="K21" s="13">
        <v>95</v>
      </c>
      <c r="L21" s="13">
        <v>84</v>
      </c>
      <c r="M21" s="19">
        <f t="shared" si="0"/>
        <v>9</v>
      </c>
      <c r="N21" s="16">
        <f>SUM(feb!F21 + mrt!L21 + apr!K21+ M21)</f>
        <v>25</v>
      </c>
      <c r="O21" s="17">
        <f t="shared" si="1"/>
        <v>746</v>
      </c>
      <c r="P21" s="18">
        <f>SUM(feb!H21 + mrt!N21 + apr!M21+ O21)</f>
        <v>1861</v>
      </c>
    </row>
    <row r="22" spans="1:16" x14ac:dyDescent="0.2">
      <c r="A22" s="42" t="s">
        <v>81</v>
      </c>
      <c r="B22" s="13">
        <v>75</v>
      </c>
      <c r="C22" s="13"/>
      <c r="D22" s="13">
        <v>85</v>
      </c>
      <c r="E22" s="13">
        <v>87</v>
      </c>
      <c r="F22" s="13"/>
      <c r="G22" s="13"/>
      <c r="H22" s="13"/>
      <c r="I22" s="13">
        <v>108</v>
      </c>
      <c r="J22" s="13"/>
      <c r="K22" s="13"/>
      <c r="L22" s="13"/>
      <c r="M22" s="19">
        <f t="shared" ref="M22" si="10">COUNT(B22:L22)</f>
        <v>4</v>
      </c>
      <c r="N22" s="16">
        <f>SUM(feb!F22 + mrt!L22 + apr!K22+ M22)</f>
        <v>7</v>
      </c>
      <c r="O22" s="17">
        <f t="shared" ref="O22" si="11">SUM(B22:L22)</f>
        <v>355</v>
      </c>
      <c r="P22" s="18">
        <f>SUM(feb!H22 + mrt!N22 + apr!M22+ O22)</f>
        <v>621</v>
      </c>
    </row>
    <row r="23" spans="1:16" x14ac:dyDescent="0.2">
      <c r="A23" s="42" t="s">
        <v>69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9">
        <f t="shared" si="0"/>
        <v>0</v>
      </c>
      <c r="N23" s="16">
        <f>SUM(feb!F23 + mrt!L23 + apr!K23+ M23)</f>
        <v>1</v>
      </c>
      <c r="O23" s="17">
        <f t="shared" si="1"/>
        <v>0</v>
      </c>
      <c r="P23" s="18">
        <f>SUM(feb!H23 + mrt!N23 + apr!M23+ O23)</f>
        <v>80</v>
      </c>
    </row>
    <row r="24" spans="1:16" x14ac:dyDescent="0.2">
      <c r="A24" s="42" t="s">
        <v>40</v>
      </c>
      <c r="B24" s="13"/>
      <c r="C24" s="13"/>
      <c r="D24" s="13">
        <v>71</v>
      </c>
      <c r="E24" s="13"/>
      <c r="F24" s="13">
        <v>138</v>
      </c>
      <c r="G24" s="13"/>
      <c r="H24" s="13"/>
      <c r="I24" s="13">
        <v>82</v>
      </c>
      <c r="J24" s="13">
        <v>85</v>
      </c>
      <c r="K24" s="13"/>
      <c r="L24" s="13">
        <v>93</v>
      </c>
      <c r="M24" s="19">
        <f t="shared" si="0"/>
        <v>5</v>
      </c>
      <c r="N24" s="16">
        <f>SUM(feb!F24 + mrt!L24 + apr!K24+ M24)</f>
        <v>23</v>
      </c>
      <c r="O24" s="17">
        <f t="shared" si="1"/>
        <v>469</v>
      </c>
      <c r="P24" s="18">
        <f>SUM(feb!H24 + mrt!N24 + apr!M24+ O24)</f>
        <v>1700</v>
      </c>
    </row>
    <row r="25" spans="1:16" x14ac:dyDescent="0.2">
      <c r="A25" s="42" t="s">
        <v>80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9">
        <f t="shared" ref="M25" si="12">COUNT(B25:L25)</f>
        <v>0</v>
      </c>
      <c r="N25" s="16">
        <f>SUM(feb!F25 + mrt!L25 + apr!K25+ M25)</f>
        <v>5</v>
      </c>
      <c r="O25" s="17">
        <f t="shared" ref="O25" si="13">SUM(B25:L25)</f>
        <v>0</v>
      </c>
      <c r="P25" s="18">
        <f>SUM(feb!H25 + mrt!N25 + apr!M25+ O25)</f>
        <v>512</v>
      </c>
    </row>
    <row r="26" spans="1:16" x14ac:dyDescent="0.2">
      <c r="A26" s="42" t="s">
        <v>41</v>
      </c>
      <c r="B26" s="13">
        <v>75</v>
      </c>
      <c r="C26" s="13"/>
      <c r="D26" s="13">
        <v>85</v>
      </c>
      <c r="E26" s="13">
        <v>84</v>
      </c>
      <c r="F26" s="13">
        <v>138</v>
      </c>
      <c r="G26" s="13"/>
      <c r="H26" s="13"/>
      <c r="I26" s="13"/>
      <c r="J26" s="13">
        <v>85</v>
      </c>
      <c r="K26" s="13"/>
      <c r="L26" s="13"/>
      <c r="M26" s="19">
        <f t="shared" si="0"/>
        <v>5</v>
      </c>
      <c r="N26" s="16">
        <f>SUM(feb!F26 + mrt!L26 + apr!K26+ M26)</f>
        <v>14</v>
      </c>
      <c r="O26" s="17">
        <f t="shared" si="1"/>
        <v>467</v>
      </c>
      <c r="P26" s="18">
        <f>SUM(feb!H26 + mrt!N26 + apr!M26+ O26)</f>
        <v>1264</v>
      </c>
    </row>
    <row r="27" spans="1:16" x14ac:dyDescent="0.2">
      <c r="A27" s="45" t="s">
        <v>63</v>
      </c>
      <c r="B27" s="13"/>
      <c r="C27" s="13"/>
      <c r="D27" s="13"/>
      <c r="E27" s="13"/>
      <c r="F27" s="13"/>
      <c r="G27" s="13">
        <v>80</v>
      </c>
      <c r="H27" s="13"/>
      <c r="I27" s="13"/>
      <c r="J27" s="13">
        <v>85</v>
      </c>
      <c r="K27" s="13"/>
      <c r="L27" s="13"/>
      <c r="M27" s="19">
        <f t="shared" si="0"/>
        <v>2</v>
      </c>
      <c r="N27" s="16">
        <f>SUM(feb!F27 + mrt!L27 + apr!K27+ M27)</f>
        <v>8</v>
      </c>
      <c r="O27" s="17">
        <f t="shared" si="1"/>
        <v>165</v>
      </c>
      <c r="P27" s="18">
        <f>SUM(feb!H27 + mrt!N27 + apr!M27+ O27)</f>
        <v>808</v>
      </c>
    </row>
    <row r="28" spans="1:16" x14ac:dyDescent="0.2">
      <c r="A28" s="45" t="s">
        <v>75</v>
      </c>
      <c r="B28" s="13">
        <v>75</v>
      </c>
      <c r="C28" s="13">
        <v>140</v>
      </c>
      <c r="D28" s="13"/>
      <c r="E28" s="13"/>
      <c r="F28" s="13">
        <v>95</v>
      </c>
      <c r="G28" s="13"/>
      <c r="H28" s="13"/>
      <c r="I28" s="13"/>
      <c r="J28" s="13">
        <v>85</v>
      </c>
      <c r="K28" s="13"/>
      <c r="L28" s="13"/>
      <c r="M28" s="19">
        <f t="shared" si="0"/>
        <v>4</v>
      </c>
      <c r="N28" s="16">
        <f>SUM(feb!F28 + mrt!L28 + apr!K28+ M28)</f>
        <v>11</v>
      </c>
      <c r="O28" s="17">
        <f t="shared" si="1"/>
        <v>395</v>
      </c>
      <c r="P28" s="18">
        <f>SUM(feb!H28 + mrt!N28 + apr!M28+ O28)</f>
        <v>1121</v>
      </c>
    </row>
    <row r="29" spans="1:16" x14ac:dyDescent="0.2">
      <c r="A29" s="45" t="s">
        <v>89</v>
      </c>
      <c r="B29" s="13"/>
      <c r="C29" s="13"/>
      <c r="D29" s="13">
        <v>50</v>
      </c>
      <c r="E29" s="13"/>
      <c r="F29" s="13"/>
      <c r="G29" s="13">
        <v>52</v>
      </c>
      <c r="H29" s="13"/>
      <c r="I29" s="13">
        <v>50</v>
      </c>
      <c r="J29" s="13"/>
      <c r="K29" s="13"/>
      <c r="L29" s="13"/>
      <c r="M29" s="19">
        <f t="shared" ref="M29" si="14">COUNT(B29:L29)</f>
        <v>3</v>
      </c>
      <c r="N29" s="16">
        <f>SUM(feb!F29 + mrt!L29 + apr!K29+ M29)</f>
        <v>3</v>
      </c>
      <c r="O29" s="17">
        <f t="shared" ref="O29" si="15">SUM(B29:L29)</f>
        <v>152</v>
      </c>
      <c r="P29" s="18">
        <f>SUM(feb!H29 + mrt!N29 + apr!M29+ O29)</f>
        <v>152</v>
      </c>
    </row>
    <row r="30" spans="1:16" x14ac:dyDescent="0.2">
      <c r="A30" s="43" t="s">
        <v>42</v>
      </c>
      <c r="B30" s="13">
        <v>60</v>
      </c>
      <c r="C30" s="13">
        <v>83</v>
      </c>
      <c r="D30" s="13"/>
      <c r="E30" s="13">
        <v>65</v>
      </c>
      <c r="F30" s="13">
        <v>73</v>
      </c>
      <c r="G30" s="13">
        <v>52</v>
      </c>
      <c r="H30" s="13">
        <v>50</v>
      </c>
      <c r="I30" s="13">
        <v>50</v>
      </c>
      <c r="J30" s="13">
        <v>53</v>
      </c>
      <c r="K30" s="13">
        <v>62</v>
      </c>
      <c r="L30" s="13">
        <v>80</v>
      </c>
      <c r="M30" s="19">
        <f t="shared" si="0"/>
        <v>10</v>
      </c>
      <c r="N30" s="16">
        <f>SUM(feb!F30 + mrt!L30 + apr!K30+ M30)</f>
        <v>24</v>
      </c>
      <c r="O30" s="17">
        <f t="shared" si="1"/>
        <v>628</v>
      </c>
      <c r="P30" s="18">
        <f>SUM(feb!H30 + mrt!N30 + apr!M30+ O30)</f>
        <v>1602</v>
      </c>
    </row>
    <row r="31" spans="1:16" x14ac:dyDescent="0.2">
      <c r="A31" s="42" t="s">
        <v>43</v>
      </c>
      <c r="B31" s="13"/>
      <c r="C31" s="13">
        <v>94</v>
      </c>
      <c r="D31" s="13">
        <v>71</v>
      </c>
      <c r="E31" s="13">
        <v>76</v>
      </c>
      <c r="F31" s="13">
        <v>95</v>
      </c>
      <c r="G31" s="13">
        <v>76</v>
      </c>
      <c r="H31" s="13"/>
      <c r="I31" s="13">
        <v>74</v>
      </c>
      <c r="J31" s="13">
        <v>78</v>
      </c>
      <c r="K31" s="13"/>
      <c r="L31" s="13">
        <v>93</v>
      </c>
      <c r="M31" s="19">
        <f t="shared" si="0"/>
        <v>8</v>
      </c>
      <c r="N31" s="16">
        <f>SUM(feb!F31 + mrt!L31 + apr!K31+ M31)</f>
        <v>20</v>
      </c>
      <c r="O31" s="17">
        <f t="shared" si="1"/>
        <v>657</v>
      </c>
      <c r="P31" s="18">
        <f>SUM(feb!H31 + mrt!N31 + apr!M31+ O31)</f>
        <v>1600</v>
      </c>
    </row>
    <row r="32" spans="1:16" x14ac:dyDescent="0.2">
      <c r="A32" s="42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9">
        <f t="shared" ref="M32" si="16">COUNT(B32:L32)</f>
        <v>0</v>
      </c>
      <c r="N32" s="16">
        <f>SUM(feb!F32 + mrt!L32 + apr!K32+ M32)</f>
        <v>1</v>
      </c>
      <c r="O32" s="17">
        <f t="shared" ref="O32" si="17">SUM(B32:L32)</f>
        <v>0</v>
      </c>
      <c r="P32" s="18">
        <f>SUM(feb!H32 + mrt!N32 + apr!M32+ O32)</f>
        <v>259</v>
      </c>
    </row>
    <row r="33" spans="1:16" x14ac:dyDescent="0.2">
      <c r="A33" s="42" t="s">
        <v>44</v>
      </c>
      <c r="B33" s="13">
        <v>77</v>
      </c>
      <c r="C33" s="13">
        <v>94</v>
      </c>
      <c r="D33" s="13">
        <v>71</v>
      </c>
      <c r="E33" s="13">
        <v>76</v>
      </c>
      <c r="F33" s="13"/>
      <c r="G33" s="13">
        <v>76</v>
      </c>
      <c r="H33" s="13">
        <v>105</v>
      </c>
      <c r="I33" s="13">
        <v>74</v>
      </c>
      <c r="J33" s="13">
        <v>78</v>
      </c>
      <c r="K33" s="13">
        <v>85</v>
      </c>
      <c r="L33" s="13">
        <v>84</v>
      </c>
      <c r="M33" s="19">
        <f t="shared" si="0"/>
        <v>10</v>
      </c>
      <c r="N33" s="16">
        <f>SUM(feb!F33 + mrt!L33 + apr!K33+ M33)</f>
        <v>32</v>
      </c>
      <c r="O33" s="17">
        <f t="shared" si="1"/>
        <v>820</v>
      </c>
      <c r="P33" s="18">
        <f>SUM(feb!H33 + mrt!N33 + apr!M33+ O33)</f>
        <v>2320</v>
      </c>
    </row>
    <row r="34" spans="1:16" x14ac:dyDescent="0.2">
      <c r="A34" s="42" t="s">
        <v>45</v>
      </c>
      <c r="B34" s="13">
        <v>77</v>
      </c>
      <c r="C34" s="13">
        <v>94</v>
      </c>
      <c r="D34" s="13">
        <v>71</v>
      </c>
      <c r="E34" s="13">
        <v>76</v>
      </c>
      <c r="F34" s="13">
        <v>95</v>
      </c>
      <c r="G34" s="13"/>
      <c r="H34" s="13">
        <v>105</v>
      </c>
      <c r="I34" s="13">
        <v>74</v>
      </c>
      <c r="J34" s="13">
        <v>78</v>
      </c>
      <c r="K34" s="13"/>
      <c r="L34" s="13">
        <v>84</v>
      </c>
      <c r="M34" s="19">
        <f t="shared" si="0"/>
        <v>9</v>
      </c>
      <c r="N34" s="16">
        <f>SUM(feb!F34 + mrt!L34 + apr!K34+ M34)</f>
        <v>26</v>
      </c>
      <c r="O34" s="17">
        <f t="shared" si="1"/>
        <v>754</v>
      </c>
      <c r="P34" s="18">
        <f>SUM(feb!H34 + mrt!N34 + apr!M34+ O34)</f>
        <v>1948</v>
      </c>
    </row>
    <row r="35" spans="1:16" x14ac:dyDescent="0.2">
      <c r="A35" s="42" t="s">
        <v>67</v>
      </c>
      <c r="B35" s="13">
        <v>75</v>
      </c>
      <c r="C35" s="13"/>
      <c r="D35" s="13">
        <v>85</v>
      </c>
      <c r="E35" s="13"/>
      <c r="F35" s="13"/>
      <c r="G35" s="13">
        <v>80</v>
      </c>
      <c r="H35" s="13"/>
      <c r="I35" s="13">
        <v>108</v>
      </c>
      <c r="J35" s="13"/>
      <c r="K35" s="13"/>
      <c r="L35" s="13">
        <v>93</v>
      </c>
      <c r="M35" s="19">
        <f t="shared" si="0"/>
        <v>5</v>
      </c>
      <c r="N35" s="16">
        <f>SUM(feb!F35 + mrt!L35 + apr!K35+ M35)</f>
        <v>11</v>
      </c>
      <c r="O35" s="17">
        <f t="shared" si="1"/>
        <v>441</v>
      </c>
      <c r="P35" s="18">
        <f>SUM(feb!H35 + mrt!N35 + apr!M35+ O35)</f>
        <v>869</v>
      </c>
    </row>
    <row r="36" spans="1:16" x14ac:dyDescent="0.2">
      <c r="A36" s="42" t="s">
        <v>46</v>
      </c>
      <c r="B36" s="13">
        <v>75</v>
      </c>
      <c r="C36" s="13"/>
      <c r="D36" s="13">
        <v>85</v>
      </c>
      <c r="E36" s="13"/>
      <c r="F36" s="13"/>
      <c r="G36" s="13"/>
      <c r="H36" s="13"/>
      <c r="I36" s="13">
        <v>108</v>
      </c>
      <c r="J36" s="13">
        <v>85</v>
      </c>
      <c r="K36" s="13"/>
      <c r="L36" s="13"/>
      <c r="M36" s="19">
        <f>COUNT(B36:L36)</f>
        <v>4</v>
      </c>
      <c r="N36" s="16">
        <f>SUM(feb!F36 + mrt!L36 + apr!K36+ M36)</f>
        <v>18</v>
      </c>
      <c r="O36" s="17">
        <f>SUM(B36:L36)</f>
        <v>353</v>
      </c>
      <c r="P36" s="18">
        <f>SUM(feb!H36 + mrt!N36 + apr!M36+ O36)</f>
        <v>1504</v>
      </c>
    </row>
    <row r="37" spans="1:16" x14ac:dyDescent="0.2">
      <c r="A37" s="42" t="s">
        <v>83</v>
      </c>
      <c r="B37" s="13">
        <v>60</v>
      </c>
      <c r="C37" s="13"/>
      <c r="D37" s="13">
        <v>50</v>
      </c>
      <c r="E37" s="13">
        <v>65</v>
      </c>
      <c r="F37" s="13"/>
      <c r="G37" s="13">
        <v>52</v>
      </c>
      <c r="H37" s="13"/>
      <c r="I37" s="13"/>
      <c r="J37" s="13"/>
      <c r="K37" s="13"/>
      <c r="L37" s="13">
        <v>80</v>
      </c>
      <c r="M37" s="19">
        <f>COUNT(B37:L37)</f>
        <v>5</v>
      </c>
      <c r="N37" s="16">
        <f>SUM(feb!F37 + mrt!L37 + apr!K37+ M37)</f>
        <v>8</v>
      </c>
      <c r="O37" s="17">
        <f>SUM(B37:L37)</f>
        <v>307</v>
      </c>
      <c r="P37" s="18">
        <f>SUM(feb!H37 + mrt!N37 + apr!M37+ O37)</f>
        <v>481</v>
      </c>
    </row>
    <row r="38" spans="1:16" x14ac:dyDescent="0.2">
      <c r="A38" s="42" t="s">
        <v>90</v>
      </c>
      <c r="B38" s="13"/>
      <c r="C38" s="13"/>
      <c r="D38" s="13"/>
      <c r="E38" s="13"/>
      <c r="F38" s="13"/>
      <c r="G38" s="13">
        <v>52</v>
      </c>
      <c r="H38" s="13"/>
      <c r="I38" s="13"/>
      <c r="J38" s="13"/>
      <c r="K38" s="13"/>
      <c r="L38" s="13"/>
      <c r="M38" s="19">
        <f>COUNT(B38:L38)</f>
        <v>1</v>
      </c>
      <c r="N38" s="16">
        <f>SUM(feb!F38 + mrt!L38 + apr!K38+ M38)</f>
        <v>1</v>
      </c>
      <c r="O38" s="17">
        <f>SUM(B38:L38)</f>
        <v>52</v>
      </c>
      <c r="P38" s="18">
        <f>SUM(feb!H38 + mrt!N38 + apr!M38+ O38)</f>
        <v>52</v>
      </c>
    </row>
    <row r="39" spans="1:16" x14ac:dyDescent="0.2">
      <c r="A39" s="42" t="s">
        <v>47</v>
      </c>
      <c r="B39" s="13">
        <v>77</v>
      </c>
      <c r="C39" s="13"/>
      <c r="D39" s="13">
        <v>71</v>
      </c>
      <c r="E39" s="13">
        <v>76</v>
      </c>
      <c r="F39" s="13"/>
      <c r="G39" s="13">
        <v>76</v>
      </c>
      <c r="H39" s="13"/>
      <c r="I39" s="13"/>
      <c r="J39" s="13">
        <v>85</v>
      </c>
      <c r="K39" s="13"/>
      <c r="L39" s="13"/>
      <c r="M39" s="19">
        <f t="shared" si="0"/>
        <v>5</v>
      </c>
      <c r="N39" s="16">
        <f>SUM(feb!F39 + mrt!L39 + apr!K39+ M39)</f>
        <v>16</v>
      </c>
      <c r="O39" s="17">
        <f t="shared" si="1"/>
        <v>385</v>
      </c>
      <c r="P39" s="18">
        <f>SUM(feb!H39 + mrt!N39 + apr!M39+ O39)</f>
        <v>1126</v>
      </c>
    </row>
    <row r="40" spans="1:16" x14ac:dyDescent="0.2">
      <c r="A40" s="81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>
        <v>80</v>
      </c>
      <c r="M40" s="19">
        <f t="shared" ref="M40" si="18">COUNT(B40:L40)</f>
        <v>1</v>
      </c>
      <c r="N40" s="16">
        <f>SUM(feb!F40 + mrt!L40 + apr!K40+ M40)</f>
        <v>1</v>
      </c>
      <c r="O40" s="17">
        <f t="shared" ref="O40" si="19">SUM(B40:L40)</f>
        <v>80</v>
      </c>
      <c r="P40" s="18">
        <f>SUM(feb!H40 + mrt!N40 + apr!M40+ O40)</f>
        <v>80</v>
      </c>
    </row>
    <row r="41" spans="1:16" x14ac:dyDescent="0.2">
      <c r="A41" s="42" t="s">
        <v>48</v>
      </c>
      <c r="B41" s="13">
        <v>77</v>
      </c>
      <c r="C41" s="13">
        <v>94</v>
      </c>
      <c r="D41" s="13">
        <v>71</v>
      </c>
      <c r="E41" s="13">
        <v>76</v>
      </c>
      <c r="F41" s="13"/>
      <c r="G41" s="13"/>
      <c r="H41" s="13">
        <v>105</v>
      </c>
      <c r="I41" s="13">
        <v>74</v>
      </c>
      <c r="J41" s="13"/>
      <c r="K41" s="13">
        <v>85</v>
      </c>
      <c r="L41" s="13">
        <v>84</v>
      </c>
      <c r="M41" s="19">
        <f t="shared" si="0"/>
        <v>8</v>
      </c>
      <c r="N41" s="16">
        <f>SUM(feb!F41 + mrt!L41 + apr!K41+ M41)</f>
        <v>25</v>
      </c>
      <c r="O41" s="17">
        <f t="shared" si="1"/>
        <v>666</v>
      </c>
      <c r="P41" s="18">
        <f>SUM(feb!H41 + mrt!N41 + apr!M41+ O41)</f>
        <v>1833</v>
      </c>
    </row>
    <row r="42" spans="1:16" x14ac:dyDescent="0.2">
      <c r="A42" s="42" t="s">
        <v>73</v>
      </c>
      <c r="B42" s="13"/>
      <c r="C42" s="13">
        <v>94</v>
      </c>
      <c r="D42" s="13">
        <v>71</v>
      </c>
      <c r="E42" s="13">
        <v>76</v>
      </c>
      <c r="F42" s="13">
        <v>95</v>
      </c>
      <c r="G42" s="13"/>
      <c r="H42" s="13"/>
      <c r="I42" s="13"/>
      <c r="J42" s="13">
        <v>78</v>
      </c>
      <c r="K42" s="13"/>
      <c r="L42" s="13"/>
      <c r="M42" s="19">
        <f t="shared" si="0"/>
        <v>5</v>
      </c>
      <c r="N42" s="16">
        <f>SUM(feb!F42 + mrt!L42 + apr!K42+ M42)</f>
        <v>15</v>
      </c>
      <c r="O42" s="17">
        <f t="shared" si="1"/>
        <v>414</v>
      </c>
      <c r="P42" s="18">
        <f>SUM(feb!H42 + mrt!N42 + apr!M42+ O42)</f>
        <v>1120</v>
      </c>
    </row>
    <row r="43" spans="1:16" x14ac:dyDescent="0.2">
      <c r="A43" s="42" t="s">
        <v>49</v>
      </c>
      <c r="B43" s="13">
        <v>77</v>
      </c>
      <c r="C43" s="13"/>
      <c r="D43" s="13">
        <v>71</v>
      </c>
      <c r="E43" s="13">
        <v>76</v>
      </c>
      <c r="F43" s="13">
        <v>95</v>
      </c>
      <c r="G43" s="13">
        <v>76</v>
      </c>
      <c r="H43" s="13">
        <v>105</v>
      </c>
      <c r="I43" s="13">
        <v>74</v>
      </c>
      <c r="J43" s="13">
        <v>85</v>
      </c>
      <c r="K43" s="13"/>
      <c r="L43" s="13">
        <v>84</v>
      </c>
      <c r="M43" s="19">
        <f t="shared" si="0"/>
        <v>9</v>
      </c>
      <c r="N43" s="16">
        <f>SUM(feb!F43 + mrt!L43 + apr!K43+ M43)</f>
        <v>24</v>
      </c>
      <c r="O43" s="17">
        <f t="shared" si="1"/>
        <v>743</v>
      </c>
      <c r="P43" s="18">
        <f>SUM(feb!H43 + mrt!N43 + apr!M43+ O43)</f>
        <v>1928</v>
      </c>
    </row>
    <row r="44" spans="1:16" x14ac:dyDescent="0.2">
      <c r="A44" s="45" t="s">
        <v>65</v>
      </c>
      <c r="B44" s="13">
        <v>77</v>
      </c>
      <c r="C44" s="13"/>
      <c r="D44" s="13"/>
      <c r="E44" s="13">
        <v>76</v>
      </c>
      <c r="F44" s="13"/>
      <c r="G44" s="13"/>
      <c r="H44" s="13"/>
      <c r="I44" s="13"/>
      <c r="J44" s="13"/>
      <c r="K44" s="13"/>
      <c r="L44" s="13">
        <v>84</v>
      </c>
      <c r="M44" s="19">
        <f t="shared" si="0"/>
        <v>3</v>
      </c>
      <c r="N44" s="16">
        <f>SUM(feb!F44 + mrt!L44 + apr!K44+ M44)</f>
        <v>13</v>
      </c>
      <c r="O44" s="17">
        <f t="shared" si="1"/>
        <v>237</v>
      </c>
      <c r="P44" s="18">
        <f>SUM(feb!H44 + mrt!N44 + apr!M44+ O44)</f>
        <v>942</v>
      </c>
    </row>
    <row r="45" spans="1:16" x14ac:dyDescent="0.2">
      <c r="A45" s="45" t="s">
        <v>61</v>
      </c>
      <c r="B45" s="13"/>
      <c r="C45" s="13">
        <v>83</v>
      </c>
      <c r="D45" s="13"/>
      <c r="E45" s="13">
        <v>65</v>
      </c>
      <c r="F45" s="13">
        <v>95</v>
      </c>
      <c r="G45" s="13"/>
      <c r="H45" s="13"/>
      <c r="I45" s="13"/>
      <c r="J45" s="13"/>
      <c r="K45" s="13"/>
      <c r="L45" s="13"/>
      <c r="M45" s="19">
        <f t="shared" si="0"/>
        <v>3</v>
      </c>
      <c r="N45" s="16">
        <f>SUM(feb!F45 + mrt!L45 + apr!K45+ M45)</f>
        <v>9</v>
      </c>
      <c r="O45" s="17">
        <f t="shared" si="1"/>
        <v>243</v>
      </c>
      <c r="P45" s="18">
        <f>SUM(feb!H45 + mrt!N45 + apr!M45+ O45)</f>
        <v>601</v>
      </c>
    </row>
    <row r="46" spans="1:16" x14ac:dyDescent="0.2">
      <c r="A46" s="42" t="s">
        <v>50</v>
      </c>
      <c r="B46" s="13"/>
      <c r="C46" s="13"/>
      <c r="D46" s="13"/>
      <c r="E46" s="13"/>
      <c r="F46" s="13"/>
      <c r="G46" s="13">
        <v>80</v>
      </c>
      <c r="H46" s="13"/>
      <c r="I46" s="13"/>
      <c r="J46" s="13"/>
      <c r="K46" s="13"/>
      <c r="L46" s="13"/>
      <c r="M46" s="19">
        <f t="shared" si="0"/>
        <v>1</v>
      </c>
      <c r="N46" s="16">
        <f>SUM(feb!F46 + mrt!L46 + apr!K46+ M46)</f>
        <v>6</v>
      </c>
      <c r="O46" s="17">
        <f t="shared" si="1"/>
        <v>80</v>
      </c>
      <c r="P46" s="18">
        <f>SUM(feb!H46 + mrt!N46 + apr!M46+ O46)</f>
        <v>434</v>
      </c>
    </row>
    <row r="47" spans="1:16" x14ac:dyDescent="0.2">
      <c r="A47" s="42" t="s">
        <v>70</v>
      </c>
      <c r="B47" s="13">
        <v>75</v>
      </c>
      <c r="C47" s="13"/>
      <c r="D47" s="13">
        <v>85</v>
      </c>
      <c r="E47" s="13">
        <v>84</v>
      </c>
      <c r="F47" s="13">
        <v>138</v>
      </c>
      <c r="G47" s="13"/>
      <c r="H47" s="13"/>
      <c r="I47" s="13">
        <v>108</v>
      </c>
      <c r="J47" s="13">
        <v>85</v>
      </c>
      <c r="K47" s="13"/>
      <c r="L47" s="13"/>
      <c r="M47" s="19">
        <f t="shared" si="0"/>
        <v>6</v>
      </c>
      <c r="N47" s="16">
        <f>SUM(feb!F47 + mrt!L47 + apr!K47+ M47)</f>
        <v>17</v>
      </c>
      <c r="O47" s="17">
        <f t="shared" si="1"/>
        <v>575</v>
      </c>
      <c r="P47" s="18">
        <f>SUM(feb!H47 + mrt!N47 + apr!M47+ O47)</f>
        <v>1507</v>
      </c>
    </row>
    <row r="48" spans="1:16" x14ac:dyDescent="0.2">
      <c r="A48" s="42" t="s">
        <v>62</v>
      </c>
      <c r="B48" s="13">
        <v>75</v>
      </c>
      <c r="C48" s="13">
        <v>140</v>
      </c>
      <c r="D48" s="13">
        <v>85</v>
      </c>
      <c r="E48" s="13">
        <v>84</v>
      </c>
      <c r="F48" s="13">
        <v>137</v>
      </c>
      <c r="G48" s="13">
        <v>80</v>
      </c>
      <c r="H48" s="13"/>
      <c r="I48" s="13"/>
      <c r="J48" s="13"/>
      <c r="K48" s="13">
        <v>126</v>
      </c>
      <c r="L48" s="13">
        <v>88</v>
      </c>
      <c r="M48" s="19">
        <f t="shared" si="0"/>
        <v>8</v>
      </c>
      <c r="N48" s="16">
        <f>SUM(feb!F48 + mrt!L48 + apr!K48+ M48)</f>
        <v>31</v>
      </c>
      <c r="O48" s="17">
        <f t="shared" si="1"/>
        <v>815</v>
      </c>
      <c r="P48" s="18">
        <f>SUM(feb!H48 + mrt!N48 + apr!M48+ O48)</f>
        <v>3037</v>
      </c>
    </row>
    <row r="49" spans="1:16" x14ac:dyDescent="0.2">
      <c r="A49" s="42" t="s">
        <v>64</v>
      </c>
      <c r="B49" s="13">
        <v>77</v>
      </c>
      <c r="C49" s="13">
        <v>94</v>
      </c>
      <c r="D49" s="13">
        <v>71</v>
      </c>
      <c r="E49" s="13">
        <v>76</v>
      </c>
      <c r="F49" s="13">
        <v>95</v>
      </c>
      <c r="G49" s="13">
        <v>76</v>
      </c>
      <c r="H49" s="13">
        <v>105</v>
      </c>
      <c r="I49" s="13">
        <v>74</v>
      </c>
      <c r="J49" s="13">
        <v>78</v>
      </c>
      <c r="K49" s="13"/>
      <c r="L49" s="13">
        <v>84</v>
      </c>
      <c r="M49" s="19">
        <f t="shared" si="0"/>
        <v>10</v>
      </c>
      <c r="N49" s="16">
        <f>SUM(feb!F49 + mrt!L49 + apr!K49+ M49)</f>
        <v>30</v>
      </c>
      <c r="O49" s="17">
        <f t="shared" si="1"/>
        <v>830</v>
      </c>
      <c r="P49" s="18">
        <f>SUM(feb!H49 + mrt!N49 + apr!M49+ O49)</f>
        <v>2196</v>
      </c>
    </row>
    <row r="50" spans="1:16" x14ac:dyDescent="0.2">
      <c r="A50" s="42" t="s">
        <v>51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9">
        <f t="shared" si="0"/>
        <v>0</v>
      </c>
      <c r="N50" s="16">
        <f>SUM(feb!F50 + mrt!L50 + apr!K50+ M50)</f>
        <v>0</v>
      </c>
      <c r="O50" s="17">
        <f t="shared" si="1"/>
        <v>0</v>
      </c>
      <c r="P50" s="18">
        <f>SUM(feb!H50 + mrt!N50 + apr!M50+ O50)</f>
        <v>0</v>
      </c>
    </row>
    <row r="51" spans="1:16" x14ac:dyDescent="0.2">
      <c r="A51" s="42" t="s">
        <v>52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9">
        <f t="shared" si="0"/>
        <v>0</v>
      </c>
      <c r="N51" s="16">
        <f>SUM(feb!F51 + mrt!L51 + apr!K51+ M51)</f>
        <v>0</v>
      </c>
      <c r="O51" s="17">
        <f t="shared" si="1"/>
        <v>0</v>
      </c>
      <c r="P51" s="18">
        <f>SUM(feb!H51 + mrt!N51 + apr!M51+ O51)</f>
        <v>0</v>
      </c>
    </row>
    <row r="52" spans="1:16" x14ac:dyDescent="0.2">
      <c r="A52" s="42" t="s">
        <v>53</v>
      </c>
      <c r="B52" s="13"/>
      <c r="C52" s="13">
        <v>140</v>
      </c>
      <c r="D52" s="13"/>
      <c r="E52" s="13">
        <v>84</v>
      </c>
      <c r="F52" s="13">
        <v>138</v>
      </c>
      <c r="G52" s="13">
        <v>80</v>
      </c>
      <c r="H52" s="13"/>
      <c r="I52" s="13"/>
      <c r="J52" s="13"/>
      <c r="K52" s="13"/>
      <c r="L52" s="13">
        <v>93</v>
      </c>
      <c r="M52" s="19">
        <f t="shared" si="0"/>
        <v>5</v>
      </c>
      <c r="N52" s="16">
        <f>SUM(feb!F52 + mrt!L52 + apr!K52+ M52)</f>
        <v>19</v>
      </c>
      <c r="O52" s="17">
        <f t="shared" si="1"/>
        <v>535</v>
      </c>
      <c r="P52" s="18">
        <f>SUM(feb!H52 + mrt!N52 + apr!M52+ O52)</f>
        <v>1790</v>
      </c>
    </row>
    <row r="53" spans="1:16" x14ac:dyDescent="0.2">
      <c r="A53" s="42" t="s">
        <v>54</v>
      </c>
      <c r="B53" s="13"/>
      <c r="C53" s="13">
        <v>140</v>
      </c>
      <c r="D53" s="13">
        <v>71</v>
      </c>
      <c r="E53" s="13"/>
      <c r="F53" s="13"/>
      <c r="G53" s="13"/>
      <c r="H53" s="13">
        <v>105</v>
      </c>
      <c r="I53" s="13">
        <v>82</v>
      </c>
      <c r="J53" s="13">
        <v>85</v>
      </c>
      <c r="K53" s="13">
        <v>126</v>
      </c>
      <c r="L53" s="13">
        <v>93</v>
      </c>
      <c r="M53" s="19">
        <f t="shared" si="0"/>
        <v>7</v>
      </c>
      <c r="N53" s="16">
        <f>SUM(feb!F53 + mrt!L53 + apr!K53+ M53)</f>
        <v>26</v>
      </c>
      <c r="O53" s="17">
        <f t="shared" si="1"/>
        <v>702</v>
      </c>
      <c r="P53" s="18">
        <f>SUM(feb!H53 + mrt!N53 + apr!M53+ O53)</f>
        <v>2236</v>
      </c>
    </row>
    <row r="54" spans="1:16" x14ac:dyDescent="0.2">
      <c r="A54" s="42" t="s">
        <v>68</v>
      </c>
      <c r="B54" s="13">
        <v>75</v>
      </c>
      <c r="C54" s="13"/>
      <c r="D54" s="13">
        <v>85</v>
      </c>
      <c r="E54" s="13">
        <v>84</v>
      </c>
      <c r="F54" s="13"/>
      <c r="G54" s="13">
        <v>80</v>
      </c>
      <c r="H54" s="13"/>
      <c r="I54" s="13">
        <v>108</v>
      </c>
      <c r="J54" s="13">
        <v>85</v>
      </c>
      <c r="K54" s="13"/>
      <c r="L54" s="13">
        <v>93</v>
      </c>
      <c r="M54" s="19">
        <f t="shared" si="0"/>
        <v>7</v>
      </c>
      <c r="N54" s="16">
        <f>SUM(feb!F54 + mrt!L54 + apr!K54+ M54)</f>
        <v>13</v>
      </c>
      <c r="O54" s="17">
        <f t="shared" si="1"/>
        <v>610</v>
      </c>
      <c r="P54" s="18">
        <f>SUM(feb!H54 + mrt!N54 + apr!M54+ O54)</f>
        <v>1056</v>
      </c>
    </row>
    <row r="55" spans="1:16" x14ac:dyDescent="0.2">
      <c r="A55" s="42" t="s">
        <v>55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9">
        <f t="shared" si="0"/>
        <v>0</v>
      </c>
      <c r="N55" s="16">
        <f>SUM(feb!F55 + mrt!L55 + apr!K55+ M55)</f>
        <v>6</v>
      </c>
      <c r="O55" s="17">
        <f t="shared" si="1"/>
        <v>0</v>
      </c>
      <c r="P55" s="18">
        <f>SUM(feb!H55 + mrt!N55 + apr!M55+ O55)</f>
        <v>587</v>
      </c>
    </row>
    <row r="56" spans="1:16" x14ac:dyDescent="0.2">
      <c r="A56" s="42" t="s">
        <v>74</v>
      </c>
      <c r="B56" s="13">
        <v>77</v>
      </c>
      <c r="C56" s="13"/>
      <c r="D56" s="13">
        <v>71</v>
      </c>
      <c r="E56" s="13"/>
      <c r="F56" s="13">
        <v>95</v>
      </c>
      <c r="G56" s="13"/>
      <c r="H56" s="13"/>
      <c r="I56" s="13"/>
      <c r="J56" s="13"/>
      <c r="K56" s="13"/>
      <c r="L56" s="13">
        <v>84</v>
      </c>
      <c r="M56" s="19">
        <f t="shared" si="0"/>
        <v>4</v>
      </c>
      <c r="N56" s="16">
        <f>SUM(feb!F56 + mrt!L56 + apr!K56+ M56)</f>
        <v>10</v>
      </c>
      <c r="O56" s="17">
        <f t="shared" si="1"/>
        <v>327</v>
      </c>
      <c r="P56" s="18">
        <f>SUM(feb!H56 + mrt!N56 + apr!M56+ O56)</f>
        <v>771</v>
      </c>
    </row>
    <row r="57" spans="1:16" x14ac:dyDescent="0.2">
      <c r="A57" s="42" t="s">
        <v>71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>
        <v>88</v>
      </c>
      <c r="M57" s="19">
        <f t="shared" si="0"/>
        <v>1</v>
      </c>
      <c r="N57" s="16">
        <f>SUM(feb!F57 + mrt!L57 + apr!K57+ M57)</f>
        <v>6</v>
      </c>
      <c r="O57" s="17">
        <f t="shared" si="1"/>
        <v>88</v>
      </c>
      <c r="P57" s="18">
        <f>SUM(feb!H57 + mrt!N57 + apr!M57+ O57)</f>
        <v>632</v>
      </c>
    </row>
    <row r="58" spans="1:16" x14ac:dyDescent="0.2">
      <c r="A58" s="42" t="s">
        <v>56</v>
      </c>
      <c r="B58" s="13">
        <v>77</v>
      </c>
      <c r="C58" s="13">
        <v>94</v>
      </c>
      <c r="D58" s="13">
        <v>71</v>
      </c>
      <c r="E58" s="13">
        <v>76</v>
      </c>
      <c r="F58" s="13">
        <v>95</v>
      </c>
      <c r="G58" s="13">
        <v>76</v>
      </c>
      <c r="H58" s="13">
        <v>105</v>
      </c>
      <c r="I58" s="13"/>
      <c r="J58" s="13"/>
      <c r="K58" s="13"/>
      <c r="L58" s="13">
        <v>84</v>
      </c>
      <c r="M58" s="19">
        <f t="shared" si="0"/>
        <v>8</v>
      </c>
      <c r="N58" s="16">
        <f>SUM(feb!F58 + mrt!L58 + apr!K58+ M58)</f>
        <v>21</v>
      </c>
      <c r="O58" s="17">
        <f t="shared" si="1"/>
        <v>678</v>
      </c>
      <c r="P58" s="18">
        <f>SUM(feb!H58 + mrt!N58 + apr!M58+ O58)</f>
        <v>1591</v>
      </c>
    </row>
    <row r="59" spans="1:16" x14ac:dyDescent="0.2">
      <c r="A59" s="42" t="s">
        <v>76</v>
      </c>
      <c r="B59" s="13"/>
      <c r="C59" s="13"/>
      <c r="D59" s="13">
        <v>71</v>
      </c>
      <c r="E59" s="13"/>
      <c r="F59" s="13"/>
      <c r="G59" s="13"/>
      <c r="H59" s="13"/>
      <c r="I59" s="13"/>
      <c r="J59" s="13"/>
      <c r="K59" s="13"/>
      <c r="L59" s="13">
        <v>84</v>
      </c>
      <c r="M59" s="19">
        <f t="shared" si="0"/>
        <v>2</v>
      </c>
      <c r="N59" s="16">
        <f>SUM(feb!F59 + mrt!L59 + apr!K59+ M59)</f>
        <v>5</v>
      </c>
      <c r="O59" s="17">
        <f t="shared" si="1"/>
        <v>155</v>
      </c>
      <c r="P59" s="18">
        <f>SUM(feb!H59 + mrt!N59 + apr!M59+ O59)</f>
        <v>351</v>
      </c>
    </row>
    <row r="60" spans="1:16" x14ac:dyDescent="0.2">
      <c r="A60" s="42" t="s">
        <v>77</v>
      </c>
      <c r="B60" s="13"/>
      <c r="C60" s="13"/>
      <c r="D60" s="13">
        <v>71</v>
      </c>
      <c r="E60" s="13"/>
      <c r="F60" s="13"/>
      <c r="G60" s="13"/>
      <c r="H60" s="13"/>
      <c r="I60" s="13"/>
      <c r="J60" s="13"/>
      <c r="K60" s="13"/>
      <c r="L60" s="13">
        <v>84</v>
      </c>
      <c r="M60" s="19">
        <f t="shared" si="0"/>
        <v>2</v>
      </c>
      <c r="N60" s="16">
        <f>SUM(feb!F60 + mrt!L60 + apr!K60+ M60)</f>
        <v>6</v>
      </c>
      <c r="O60" s="17">
        <f t="shared" si="1"/>
        <v>155</v>
      </c>
      <c r="P60" s="18">
        <f>SUM(feb!H60 + mrt!N60 + apr!M60+ O60)</f>
        <v>432</v>
      </c>
    </row>
    <row r="61" spans="1:16" x14ac:dyDescent="0.2">
      <c r="A61" s="42" t="s">
        <v>57</v>
      </c>
      <c r="B61" s="13">
        <v>60</v>
      </c>
      <c r="C61" s="13">
        <v>83</v>
      </c>
      <c r="D61" s="13">
        <v>50</v>
      </c>
      <c r="E61" s="13">
        <v>65</v>
      </c>
      <c r="F61" s="13"/>
      <c r="G61" s="13"/>
      <c r="H61" s="13"/>
      <c r="I61" s="13">
        <v>50</v>
      </c>
      <c r="J61" s="13">
        <v>53</v>
      </c>
      <c r="K61" s="13"/>
      <c r="L61" s="13">
        <v>80</v>
      </c>
      <c r="M61" s="19">
        <f t="shared" si="0"/>
        <v>7</v>
      </c>
      <c r="N61" s="16">
        <f>SUM(feb!F61 + mrt!L61 + apr!K61+ M61)</f>
        <v>20</v>
      </c>
      <c r="O61" s="17">
        <f t="shared" si="1"/>
        <v>441</v>
      </c>
      <c r="P61" s="18">
        <f>SUM(feb!H61 + mrt!N61 + apr!M61+ O61)</f>
        <v>1254</v>
      </c>
    </row>
    <row r="62" spans="1:16" x14ac:dyDescent="0.2">
      <c r="A62" s="42" t="s">
        <v>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9">
        <f t="shared" ref="M62" si="20">COUNT(B62:L62)</f>
        <v>0</v>
      </c>
      <c r="N62" s="16">
        <f>SUM(feb!F62 + mrt!L62 + apr!K62+ M62)</f>
        <v>1</v>
      </c>
      <c r="O62" s="17">
        <f t="shared" ref="O62" si="21">SUM(B62:L62)</f>
        <v>0</v>
      </c>
      <c r="P62" s="18">
        <f>SUM(feb!H62 + mrt!N62 + apr!M62+ O62)</f>
        <v>63</v>
      </c>
    </row>
    <row r="63" spans="1:16" x14ac:dyDescent="0.2">
      <c r="A63" s="42" t="s">
        <v>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>
        <v>84</v>
      </c>
      <c r="M63" s="19">
        <f t="shared" ref="M63" si="22">COUNT(B63:L63)</f>
        <v>1</v>
      </c>
      <c r="N63" s="16">
        <f>SUM(feb!F63 + mrt!L63 + apr!K63+ M63)</f>
        <v>1</v>
      </c>
      <c r="O63" s="17">
        <f t="shared" ref="O63" si="23">SUM(B63:L63)</f>
        <v>84</v>
      </c>
      <c r="P63" s="18">
        <f>SUM(feb!H63 + mrt!N63 + apr!M63+ O63)</f>
        <v>84</v>
      </c>
    </row>
    <row r="64" spans="1:16" x14ac:dyDescent="0.2">
      <c r="A64" s="42" t="s">
        <v>91</v>
      </c>
      <c r="B64" s="13"/>
      <c r="C64" s="13"/>
      <c r="D64" s="13"/>
      <c r="E64" s="13"/>
      <c r="F64" s="13"/>
      <c r="G64" s="13">
        <v>52</v>
      </c>
      <c r="H64" s="13"/>
      <c r="I64" s="13"/>
      <c r="J64" s="13"/>
      <c r="K64" s="13"/>
      <c r="L64" s="13"/>
      <c r="M64" s="19">
        <f t="shared" ref="M64" si="24">COUNT(B64:L64)</f>
        <v>1</v>
      </c>
      <c r="N64" s="16">
        <f>SUM(feb!F64 + mrt!L64 + apr!K64+ M64)</f>
        <v>1</v>
      </c>
      <c r="O64" s="17">
        <f t="shared" ref="O64" si="25">SUM(B64:L64)</f>
        <v>52</v>
      </c>
      <c r="P64" s="18">
        <f>SUM(feb!H64 + mrt!N64 + apr!M64+ O64)</f>
        <v>52</v>
      </c>
    </row>
    <row r="65" spans="1:16" x14ac:dyDescent="0.2">
      <c r="A65" s="42" t="s">
        <v>82</v>
      </c>
      <c r="B65" s="13"/>
      <c r="C65" s="13"/>
      <c r="D65" s="13"/>
      <c r="E65" s="13"/>
      <c r="F65" s="13">
        <v>95</v>
      </c>
      <c r="G65" s="13"/>
      <c r="H65" s="13"/>
      <c r="I65" s="13">
        <v>74</v>
      </c>
      <c r="J65" s="13">
        <v>78</v>
      </c>
      <c r="K65" s="13"/>
      <c r="L65" s="13">
        <v>84</v>
      </c>
      <c r="M65" s="19">
        <f t="shared" ref="M65" si="26">COUNT(B65:L65)</f>
        <v>4</v>
      </c>
      <c r="N65" s="16">
        <f>SUM(feb!F65 + mrt!L65 + apr!K65+ M65)</f>
        <v>6</v>
      </c>
      <c r="O65" s="17">
        <f t="shared" ref="O65" si="27">SUM(B65:L65)</f>
        <v>331</v>
      </c>
      <c r="P65" s="18">
        <f>SUM(feb!H65 + mrt!N65 + apr!M65+ O65)</f>
        <v>480</v>
      </c>
    </row>
    <row r="66" spans="1:16" x14ac:dyDescent="0.2">
      <c r="A66" s="42" t="s">
        <v>58</v>
      </c>
      <c r="B66" s="50">
        <v>77</v>
      </c>
      <c r="C66" s="50">
        <v>94</v>
      </c>
      <c r="D66" s="50">
        <v>71</v>
      </c>
      <c r="E66" s="50">
        <v>76</v>
      </c>
      <c r="F66" s="50">
        <v>95</v>
      </c>
      <c r="G66" s="50">
        <v>76</v>
      </c>
      <c r="H66" s="50">
        <v>105</v>
      </c>
      <c r="I66" s="50">
        <v>74</v>
      </c>
      <c r="J66" s="50">
        <v>78</v>
      </c>
      <c r="K66" s="50">
        <v>85</v>
      </c>
      <c r="L66" s="50">
        <v>84</v>
      </c>
      <c r="M66" s="15">
        <f t="shared" si="0"/>
        <v>11</v>
      </c>
      <c r="N66" s="16">
        <f>SUM(feb!F66 + mrt!L66 + apr!K66+ M66)</f>
        <v>27</v>
      </c>
      <c r="O66" s="17">
        <f t="shared" si="1"/>
        <v>915</v>
      </c>
      <c r="P66" s="18">
        <f>SUM(feb!H66 + mrt!N66 + apr!M66+ O66)</f>
        <v>2007</v>
      </c>
    </row>
    <row r="67" spans="1:16" x14ac:dyDescent="0.2">
      <c r="A67" s="42" t="s">
        <v>59</v>
      </c>
      <c r="B67" s="50"/>
      <c r="C67" s="50"/>
      <c r="D67" s="50"/>
      <c r="E67" s="50"/>
      <c r="F67" s="50"/>
      <c r="G67" s="50"/>
      <c r="H67" s="50">
        <v>88</v>
      </c>
      <c r="I67" s="50"/>
      <c r="J67" s="50"/>
      <c r="K67" s="50"/>
      <c r="L67" s="50"/>
      <c r="M67" s="15">
        <f t="shared" si="0"/>
        <v>1</v>
      </c>
      <c r="N67" s="16">
        <f>SUM(feb!F67 + mrt!L67 + apr!K67+ M67)</f>
        <v>4</v>
      </c>
      <c r="O67" s="17">
        <f t="shared" si="1"/>
        <v>88</v>
      </c>
      <c r="P67" s="18">
        <f>SUM(feb!H67 + mrt!N67 + apr!M67+ O67)</f>
        <v>279</v>
      </c>
    </row>
    <row r="68" spans="1:16" x14ac:dyDescent="0.2">
      <c r="A68" s="42" t="s">
        <v>78</v>
      </c>
      <c r="B68" s="50"/>
      <c r="C68" s="50"/>
      <c r="D68" s="50">
        <v>50</v>
      </c>
      <c r="E68" s="50">
        <v>65</v>
      </c>
      <c r="F68" s="50">
        <v>73</v>
      </c>
      <c r="G68" s="50">
        <v>52</v>
      </c>
      <c r="H68" s="50"/>
      <c r="I68" s="50"/>
      <c r="J68" s="50"/>
      <c r="K68" s="50"/>
      <c r="L68" s="50"/>
      <c r="M68" s="15">
        <f t="shared" si="0"/>
        <v>4</v>
      </c>
      <c r="N68" s="16">
        <f>SUM(feb!F68 + mrt!L68 + apr!K68+ M68)</f>
        <v>7</v>
      </c>
      <c r="O68" s="17">
        <f t="shared" si="1"/>
        <v>240</v>
      </c>
      <c r="P68" s="18">
        <f>SUM(feb!H68 + mrt!N68 + apr!M68+ O68)</f>
        <v>430</v>
      </c>
    </row>
    <row r="69" spans="1:16" x14ac:dyDescent="0.2">
      <c r="A69" s="42" t="s">
        <v>60</v>
      </c>
      <c r="B69" s="50"/>
      <c r="C69" s="50"/>
      <c r="D69" s="50">
        <v>85</v>
      </c>
      <c r="E69" s="50"/>
      <c r="F69" s="50">
        <v>138</v>
      </c>
      <c r="G69" s="50"/>
      <c r="H69" s="50"/>
      <c r="I69" s="50"/>
      <c r="J69" s="50"/>
      <c r="K69" s="50"/>
      <c r="L69" s="50"/>
      <c r="M69" s="15">
        <f t="shared" si="0"/>
        <v>2</v>
      </c>
      <c r="N69" s="16">
        <f>SUM(feb!F69 + mrt!L69 + apr!K69+ M69)</f>
        <v>4</v>
      </c>
      <c r="O69" s="17">
        <f t="shared" si="1"/>
        <v>223</v>
      </c>
      <c r="P69" s="18">
        <f>SUM(feb!H69 + mrt!N69 + apr!M69+ O69)</f>
        <v>391</v>
      </c>
    </row>
  </sheetData>
  <mergeCells count="4">
    <mergeCell ref="O2:O3"/>
    <mergeCell ref="P2:P3"/>
    <mergeCell ref="M2:M3"/>
    <mergeCell ref="N2:N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9"/>
  <sheetViews>
    <sheetView zoomScale="130" zoomScaleNormal="130" workbookViewId="0">
      <pane ySplit="3" topLeftCell="A4" activePane="bottomLeft" state="frozen"/>
      <selection activeCell="B61" sqref="B61"/>
      <selection pane="bottomLeft"/>
    </sheetView>
  </sheetViews>
  <sheetFormatPr defaultColWidth="9" defaultRowHeight="12.75" x14ac:dyDescent="0.2"/>
  <cols>
    <col min="1" max="1" width="24.5703125" bestFit="1" customWidth="1"/>
    <col min="2" max="11" width="4" customWidth="1"/>
    <col min="12" max="15" width="5.42578125" customWidth="1"/>
  </cols>
  <sheetData>
    <row r="1" spans="1:15" ht="27.75" customHeight="1" thickBot="1" x14ac:dyDescent="0.3">
      <c r="A1" s="6" t="s">
        <v>24</v>
      </c>
      <c r="O1" s="7" t="s">
        <v>2</v>
      </c>
    </row>
    <row r="2" spans="1:15" s="1" customFormat="1" ht="57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0</v>
      </c>
      <c r="I2" s="5" t="s">
        <v>1</v>
      </c>
      <c r="J2" s="5" t="s">
        <v>0</v>
      </c>
      <c r="K2" s="5" t="s">
        <v>1</v>
      </c>
      <c r="L2" s="89" t="s">
        <v>17</v>
      </c>
      <c r="M2" s="99" t="s">
        <v>5</v>
      </c>
      <c r="N2" s="93" t="s">
        <v>6</v>
      </c>
      <c r="O2" s="95" t="s">
        <v>7</v>
      </c>
    </row>
    <row r="3" spans="1:15" ht="18" customHeight="1" thickBot="1" x14ac:dyDescent="0.25">
      <c r="A3" s="3"/>
      <c r="B3" s="2">
        <v>1</v>
      </c>
      <c r="C3" s="2">
        <v>2</v>
      </c>
      <c r="D3" s="2">
        <v>8</v>
      </c>
      <c r="E3" s="2">
        <v>9</v>
      </c>
      <c r="F3" s="2">
        <v>15</v>
      </c>
      <c r="G3" s="2">
        <v>16</v>
      </c>
      <c r="H3" s="2">
        <v>22</v>
      </c>
      <c r="I3" s="2">
        <v>23</v>
      </c>
      <c r="J3" s="2">
        <v>29</v>
      </c>
      <c r="K3" s="2">
        <v>30</v>
      </c>
      <c r="L3" s="101"/>
      <c r="M3" s="100"/>
      <c r="N3" s="94"/>
      <c r="O3" s="96"/>
    </row>
    <row r="4" spans="1:15" ht="12.75" customHeight="1" x14ac:dyDescent="0.2">
      <c r="A4" s="60" t="s">
        <v>86</v>
      </c>
      <c r="B4" s="58"/>
      <c r="C4" s="64">
        <v>90</v>
      </c>
      <c r="D4" s="58"/>
      <c r="E4" s="58"/>
      <c r="F4" s="58"/>
      <c r="G4" s="58"/>
      <c r="H4" s="58"/>
      <c r="I4" s="58"/>
      <c r="J4" s="58"/>
      <c r="K4" s="77"/>
      <c r="L4" s="19">
        <f>COUNT(B4:K4)</f>
        <v>1</v>
      </c>
      <c r="M4" s="16">
        <f>SUM(feb!F4 + mrt!L4 + apr!K4+ mei!M4+ L4)</f>
        <v>3</v>
      </c>
      <c r="N4" s="17">
        <f>SUM(B4:K4)</f>
        <v>90</v>
      </c>
      <c r="O4" s="18">
        <f>SUM(feb!H4 + mrt!N4 + apr!M4+ mei!O4+ N4)</f>
        <v>247</v>
      </c>
    </row>
    <row r="5" spans="1:15" ht="12.75" customHeight="1" x14ac:dyDescent="0.2">
      <c r="A5" s="71" t="s">
        <v>87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19">
        <f>COUNT(B5:K5)</f>
        <v>0</v>
      </c>
      <c r="M5" s="16">
        <f>SUM(feb!F5 + mrt!L5 + apr!K5+ mei!M5+ L5)</f>
        <v>2</v>
      </c>
      <c r="N5" s="17">
        <f>SUM(B5:K5)</f>
        <v>0</v>
      </c>
      <c r="O5" s="18">
        <f>SUM(feb!H5 + mrt!N5 + apr!M5+ mei!O5+ N5)</f>
        <v>331</v>
      </c>
    </row>
    <row r="6" spans="1:15" x14ac:dyDescent="0.2">
      <c r="A6" s="44" t="s">
        <v>31</v>
      </c>
      <c r="B6" s="13"/>
      <c r="C6" s="13"/>
      <c r="D6" s="13"/>
      <c r="E6" s="13"/>
      <c r="F6" s="13"/>
      <c r="G6" s="13"/>
      <c r="H6" s="13"/>
      <c r="I6" s="13"/>
      <c r="J6" s="13">
        <v>72</v>
      </c>
      <c r="K6" s="13"/>
      <c r="L6" s="19">
        <f>COUNT(B6:K6)</f>
        <v>1</v>
      </c>
      <c r="M6" s="16">
        <f>SUM(feb!F6 + mrt!L6 + apr!K6+ mei!M6+ L6)</f>
        <v>18</v>
      </c>
      <c r="N6" s="17">
        <f>SUM(B6:K6)</f>
        <v>72</v>
      </c>
      <c r="O6" s="18">
        <f>SUM(feb!H6 + mrt!N6 + apr!M6+ mei!O6+ N6)</f>
        <v>1318</v>
      </c>
    </row>
    <row r="7" spans="1:15" x14ac:dyDescent="0.2">
      <c r="A7" s="44" t="s">
        <v>72</v>
      </c>
      <c r="B7" s="13"/>
      <c r="C7" s="13"/>
      <c r="D7" s="13"/>
      <c r="E7" s="13"/>
      <c r="F7" s="13"/>
      <c r="G7" s="13">
        <v>82</v>
      </c>
      <c r="H7" s="13"/>
      <c r="I7" s="13">
        <v>94</v>
      </c>
      <c r="J7" s="13">
        <v>108</v>
      </c>
      <c r="K7" s="13"/>
      <c r="L7" s="19">
        <f t="shared" ref="L7:L69" si="0">COUNT(B7:K7)</f>
        <v>3</v>
      </c>
      <c r="M7" s="16">
        <f>SUM(feb!F7 + mrt!L7 + apr!K7+ mei!M7+ L7)</f>
        <v>23</v>
      </c>
      <c r="N7" s="17">
        <f t="shared" ref="N7:N69" si="1">SUM(B7:K7)</f>
        <v>284</v>
      </c>
      <c r="O7" s="18">
        <f>SUM(feb!H7 + mrt!N7 + apr!M7+ mei!O7+ N7)</f>
        <v>1774</v>
      </c>
    </row>
    <row r="8" spans="1:15" x14ac:dyDescent="0.2">
      <c r="A8" s="43" t="s">
        <v>32</v>
      </c>
      <c r="B8" s="13"/>
      <c r="C8" s="13">
        <v>90</v>
      </c>
      <c r="D8" s="13">
        <v>128</v>
      </c>
      <c r="E8" s="13">
        <v>87</v>
      </c>
      <c r="F8" s="13"/>
      <c r="G8" s="13"/>
      <c r="H8" s="13"/>
      <c r="I8" s="13">
        <v>94</v>
      </c>
      <c r="J8" s="13"/>
      <c r="K8" s="13"/>
      <c r="L8" s="19">
        <f t="shared" si="0"/>
        <v>4</v>
      </c>
      <c r="M8" s="16">
        <f>SUM(feb!F8 + mrt!L8 + apr!K8+ mei!M8+ L8)</f>
        <v>33</v>
      </c>
      <c r="N8" s="17">
        <f t="shared" si="1"/>
        <v>399</v>
      </c>
      <c r="O8" s="18">
        <f>SUM(feb!H8 + mrt!N8 + apr!M8+ mei!O8+ N8)</f>
        <v>2931</v>
      </c>
    </row>
    <row r="9" spans="1:15" x14ac:dyDescent="0.2">
      <c r="A9" s="42" t="s">
        <v>33</v>
      </c>
      <c r="B9" s="13"/>
      <c r="C9" s="13">
        <v>81</v>
      </c>
      <c r="D9" s="13">
        <v>110</v>
      </c>
      <c r="E9" s="13">
        <v>78</v>
      </c>
      <c r="F9" s="13"/>
      <c r="G9" s="13"/>
      <c r="H9" s="13"/>
      <c r="I9" s="13">
        <v>84</v>
      </c>
      <c r="J9" s="13">
        <v>108</v>
      </c>
      <c r="K9" s="13"/>
      <c r="L9" s="19">
        <f t="shared" si="0"/>
        <v>5</v>
      </c>
      <c r="M9" s="16">
        <f>SUM(feb!F9 + mrt!L9 + apr!K9+ mei!M9+ L9)</f>
        <v>29</v>
      </c>
      <c r="N9" s="17">
        <f t="shared" si="1"/>
        <v>461</v>
      </c>
      <c r="O9" s="18">
        <f>SUM(feb!H9 + mrt!N9 + apr!M9+ mei!O9+ N9)</f>
        <v>2170</v>
      </c>
    </row>
    <row r="10" spans="1:15" x14ac:dyDescent="0.2">
      <c r="A10" s="42" t="s">
        <v>34</v>
      </c>
      <c r="B10" s="13">
        <v>85</v>
      </c>
      <c r="C10" s="13"/>
      <c r="D10" s="13">
        <v>110</v>
      </c>
      <c r="E10" s="13"/>
      <c r="F10" s="13"/>
      <c r="G10" s="13"/>
      <c r="H10" s="13"/>
      <c r="I10" s="13"/>
      <c r="J10" s="13">
        <v>108</v>
      </c>
      <c r="K10" s="13">
        <v>78</v>
      </c>
      <c r="L10" s="19">
        <f t="shared" si="0"/>
        <v>4</v>
      </c>
      <c r="M10" s="16">
        <f>SUM(feb!F10 + mrt!L10 + apr!K10+ mei!M10+ L10)</f>
        <v>23</v>
      </c>
      <c r="N10" s="17">
        <f t="shared" si="1"/>
        <v>381</v>
      </c>
      <c r="O10" s="18">
        <f>SUM(feb!H10 + mrt!N10 + apr!M10+ mei!O10+ N10)</f>
        <v>1766</v>
      </c>
    </row>
    <row r="11" spans="1:15" x14ac:dyDescent="0.2">
      <c r="A11" s="42" t="s">
        <v>85</v>
      </c>
      <c r="B11" s="13"/>
      <c r="C11" s="13">
        <v>90</v>
      </c>
      <c r="D11" s="13"/>
      <c r="E11" s="13"/>
      <c r="F11" s="13"/>
      <c r="G11" s="13">
        <v>82</v>
      </c>
      <c r="H11" s="13"/>
      <c r="I11" s="13"/>
      <c r="J11" s="13"/>
      <c r="K11" s="13"/>
      <c r="L11" s="19">
        <f t="shared" ref="L11" si="2">COUNT(B11:K11)</f>
        <v>2</v>
      </c>
      <c r="M11" s="16">
        <f>SUM(feb!F11 + mrt!L11 + apr!K11+ mei!M11+ L11)</f>
        <v>3</v>
      </c>
      <c r="N11" s="17">
        <f t="shared" ref="N11" si="3">SUM(B11:K11)</f>
        <v>172</v>
      </c>
      <c r="O11" s="18">
        <f>SUM(feb!H11 + mrt!N11 + apr!M11+ mei!O11+ N11)</f>
        <v>285</v>
      </c>
    </row>
    <row r="12" spans="1:15" x14ac:dyDescent="0.2">
      <c r="A12" s="42" t="s">
        <v>35</v>
      </c>
      <c r="B12" s="13"/>
      <c r="C12" s="13">
        <v>90</v>
      </c>
      <c r="D12" s="13"/>
      <c r="E12" s="13">
        <v>78</v>
      </c>
      <c r="F12" s="13"/>
      <c r="G12" s="13"/>
      <c r="H12" s="13"/>
      <c r="I12" s="13"/>
      <c r="J12" s="13">
        <v>108</v>
      </c>
      <c r="K12" s="13"/>
      <c r="L12" s="19">
        <f t="shared" si="0"/>
        <v>3</v>
      </c>
      <c r="M12" s="16">
        <f>SUM(feb!F12 + mrt!L12 + apr!K12+ mei!M12+ L12)</f>
        <v>16</v>
      </c>
      <c r="N12" s="17">
        <f t="shared" si="1"/>
        <v>276</v>
      </c>
      <c r="O12" s="18">
        <f>SUM(feb!H12 + mrt!N12 + apr!M12+ mei!O12+ N12)</f>
        <v>1278</v>
      </c>
    </row>
    <row r="13" spans="1:15" x14ac:dyDescent="0.2">
      <c r="A13" s="42" t="s">
        <v>97</v>
      </c>
      <c r="B13" s="13"/>
      <c r="C13" s="13">
        <v>81</v>
      </c>
      <c r="D13" s="13">
        <v>110</v>
      </c>
      <c r="E13" s="13"/>
      <c r="F13" s="13">
        <v>106</v>
      </c>
      <c r="G13" s="13"/>
      <c r="H13" s="13"/>
      <c r="I13" s="13"/>
      <c r="J13" s="13">
        <v>72</v>
      </c>
      <c r="K13" s="13"/>
      <c r="L13" s="19">
        <f t="shared" ref="L13" si="4">COUNT(B13:K13)</f>
        <v>4</v>
      </c>
      <c r="M13" s="16">
        <f>SUM(feb!F13 + mrt!L13 + apr!K13+ mei!M13+ L13)</f>
        <v>4</v>
      </c>
      <c r="N13" s="17">
        <f t="shared" ref="N13" si="5">SUM(B13:K13)</f>
        <v>369</v>
      </c>
      <c r="O13" s="18">
        <f>SUM(feb!H13 + mrt!N13 + apr!M13+ mei!O13+ N13)</f>
        <v>369</v>
      </c>
    </row>
    <row r="14" spans="1:15" x14ac:dyDescent="0.2">
      <c r="A14" s="42" t="s">
        <v>79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>
        <f t="shared" si="0"/>
        <v>0</v>
      </c>
      <c r="M14" s="16">
        <f>SUM(feb!F14 + mrt!L14 + apr!K14+ mei!M14+ L14)</f>
        <v>8</v>
      </c>
      <c r="N14" s="17">
        <f t="shared" si="1"/>
        <v>0</v>
      </c>
      <c r="O14" s="18">
        <f>SUM(feb!H14 + mrt!N14 + apr!M14+ mei!O14+ N14)</f>
        <v>839</v>
      </c>
    </row>
    <row r="15" spans="1:15" x14ac:dyDescent="0.2">
      <c r="A15" s="42" t="s">
        <v>66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9">
        <f t="shared" si="0"/>
        <v>0</v>
      </c>
      <c r="M15" s="16">
        <f>SUM(feb!F15 + mrt!L15 + apr!K15+ mei!M15+ L15)</f>
        <v>9</v>
      </c>
      <c r="N15" s="17">
        <f t="shared" si="1"/>
        <v>0</v>
      </c>
      <c r="O15" s="18">
        <f>SUM(feb!H15 + mrt!N15 + apr!M15+ mei!O15+ N15)</f>
        <v>616</v>
      </c>
    </row>
    <row r="16" spans="1:15" x14ac:dyDescent="0.2">
      <c r="A16" s="42" t="s">
        <v>36</v>
      </c>
      <c r="B16" s="13">
        <v>114</v>
      </c>
      <c r="C16" s="13">
        <v>90</v>
      </c>
      <c r="D16" s="13"/>
      <c r="E16" s="13">
        <v>87</v>
      </c>
      <c r="F16" s="13">
        <v>138</v>
      </c>
      <c r="G16" s="13">
        <v>82</v>
      </c>
      <c r="H16" s="13">
        <v>112</v>
      </c>
      <c r="I16" s="13">
        <v>94</v>
      </c>
      <c r="J16" s="13"/>
      <c r="K16" s="13"/>
      <c r="L16" s="19">
        <f t="shared" si="0"/>
        <v>7</v>
      </c>
      <c r="M16" s="16">
        <f>SUM(feb!F16 + mrt!L16 + apr!K16+ mei!M16+ L16)</f>
        <v>31</v>
      </c>
      <c r="N16" s="17">
        <f t="shared" si="1"/>
        <v>717</v>
      </c>
      <c r="O16" s="18">
        <f>SUM(feb!H16 + mrt!N16 + apr!M16+ mei!O16+ N16)</f>
        <v>3040</v>
      </c>
    </row>
    <row r="17" spans="1:15" x14ac:dyDescent="0.2">
      <c r="A17" s="42" t="s">
        <v>93</v>
      </c>
      <c r="B17" s="13"/>
      <c r="C17" s="13">
        <v>52</v>
      </c>
      <c r="D17" s="13"/>
      <c r="E17" s="13">
        <v>57</v>
      </c>
      <c r="F17" s="13"/>
      <c r="G17" s="13"/>
      <c r="H17" s="13"/>
      <c r="I17" s="13">
        <v>50</v>
      </c>
      <c r="J17" s="13"/>
      <c r="K17" s="13"/>
      <c r="L17" s="19">
        <f t="shared" ref="L17" si="6">COUNT(B17:K17)</f>
        <v>3</v>
      </c>
      <c r="M17" s="16">
        <f>SUM(feb!F17 + mrt!L17 + apr!K17+ mei!M17+ L17)</f>
        <v>4</v>
      </c>
      <c r="N17" s="17">
        <f t="shared" ref="N17" si="7">SUM(B17:K17)</f>
        <v>159</v>
      </c>
      <c r="O17" s="18">
        <f>SUM(feb!H17 + mrt!N17 + apr!M17+ mei!O17+ N17)</f>
        <v>212</v>
      </c>
    </row>
    <row r="18" spans="1:15" x14ac:dyDescent="0.2">
      <c r="A18" s="42" t="s">
        <v>37</v>
      </c>
      <c r="B18" s="13"/>
      <c r="C18" s="13">
        <v>81</v>
      </c>
      <c r="D18" s="13">
        <v>110</v>
      </c>
      <c r="E18" s="13">
        <v>78</v>
      </c>
      <c r="F18" s="13"/>
      <c r="G18" s="13"/>
      <c r="H18" s="13"/>
      <c r="I18" s="13">
        <v>84</v>
      </c>
      <c r="J18" s="13">
        <v>72</v>
      </c>
      <c r="K18" s="13"/>
      <c r="L18" s="19">
        <f t="shared" si="0"/>
        <v>5</v>
      </c>
      <c r="M18" s="16">
        <f>SUM(feb!F18 + mrt!L18 + apr!K18+ mei!M18+ L18)</f>
        <v>19</v>
      </c>
      <c r="N18" s="17">
        <f t="shared" si="1"/>
        <v>425</v>
      </c>
      <c r="O18" s="18">
        <f>SUM(feb!H18 + mrt!N18 + apr!M18+ mei!O18+ N18)</f>
        <v>1415</v>
      </c>
    </row>
    <row r="19" spans="1:15" x14ac:dyDescent="0.2">
      <c r="A19" s="42" t="s">
        <v>92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9">
        <f t="shared" ref="L19" si="8">COUNT(B19:K19)</f>
        <v>0</v>
      </c>
      <c r="M19" s="16">
        <f>SUM(feb!F19 + mrt!L19 + apr!K19+ mei!M19+ L19)</f>
        <v>1</v>
      </c>
      <c r="N19" s="17">
        <f t="shared" ref="N19" si="9">SUM(B19:K19)</f>
        <v>0</v>
      </c>
      <c r="O19" s="18">
        <f>SUM(feb!H19 + mrt!N19 + apr!M19+ mei!O19+ N19)</f>
        <v>85</v>
      </c>
    </row>
    <row r="20" spans="1:15" x14ac:dyDescent="0.2">
      <c r="A20" s="42" t="s">
        <v>38</v>
      </c>
      <c r="B20" s="13"/>
      <c r="C20" s="13"/>
      <c r="D20" s="13">
        <v>110</v>
      </c>
      <c r="E20" s="13">
        <v>78</v>
      </c>
      <c r="F20" s="13">
        <v>106</v>
      </c>
      <c r="G20" s="13"/>
      <c r="H20" s="13"/>
      <c r="I20" s="13">
        <v>84</v>
      </c>
      <c r="J20" s="13"/>
      <c r="K20" s="13"/>
      <c r="L20" s="19">
        <f t="shared" si="0"/>
        <v>4</v>
      </c>
      <c r="M20" s="16">
        <f>SUM(feb!F20 + mrt!L20 + apr!K20+ mei!M20+ L20)</f>
        <v>20</v>
      </c>
      <c r="N20" s="17">
        <f t="shared" si="1"/>
        <v>378</v>
      </c>
      <c r="O20" s="18">
        <f>SUM(feb!H20 + mrt!N20 + apr!M20+ mei!O20+ N20)</f>
        <v>1587</v>
      </c>
    </row>
    <row r="21" spans="1:15" x14ac:dyDescent="0.2">
      <c r="A21" s="42" t="s">
        <v>39</v>
      </c>
      <c r="B21" s="13"/>
      <c r="C21" s="13">
        <v>81</v>
      </c>
      <c r="D21" s="13"/>
      <c r="E21" s="13"/>
      <c r="F21" s="13">
        <v>106</v>
      </c>
      <c r="G21" s="13"/>
      <c r="H21" s="13"/>
      <c r="I21" s="13">
        <v>84</v>
      </c>
      <c r="J21" s="13">
        <v>108</v>
      </c>
      <c r="K21" s="13"/>
      <c r="L21" s="19">
        <f t="shared" si="0"/>
        <v>4</v>
      </c>
      <c r="M21" s="16">
        <f>SUM(feb!F21 + mrt!L21 + apr!K21+ mei!M21+ L21)</f>
        <v>29</v>
      </c>
      <c r="N21" s="17">
        <f t="shared" si="1"/>
        <v>379</v>
      </c>
      <c r="O21" s="18">
        <f>SUM(feb!H21 + mrt!N21 + apr!M21+ mei!O21+ N21)</f>
        <v>2240</v>
      </c>
    </row>
    <row r="22" spans="1:15" x14ac:dyDescent="0.2">
      <c r="A22" s="42" t="s">
        <v>81</v>
      </c>
      <c r="B22" s="13"/>
      <c r="C22" s="13">
        <v>90</v>
      </c>
      <c r="D22" s="13"/>
      <c r="E22" s="13">
        <v>87</v>
      </c>
      <c r="F22" s="13">
        <v>138</v>
      </c>
      <c r="G22" s="13"/>
      <c r="H22" s="13"/>
      <c r="I22" s="13"/>
      <c r="J22" s="13"/>
      <c r="K22" s="13"/>
      <c r="L22" s="19">
        <f t="shared" ref="L22" si="10">COUNT(B22:K22)</f>
        <v>3</v>
      </c>
      <c r="M22" s="16">
        <f>SUM(feb!F22 + mrt!L22 + apr!K22+ mei!M22+ L22)</f>
        <v>10</v>
      </c>
      <c r="N22" s="17">
        <f t="shared" ref="N22" si="11">SUM(B22:K22)</f>
        <v>315</v>
      </c>
      <c r="O22" s="18">
        <f>SUM(feb!H22 + mrt!N22 + apr!M22+ mei!O22+ N22)</f>
        <v>936</v>
      </c>
    </row>
    <row r="23" spans="1:15" x14ac:dyDescent="0.2">
      <c r="A23" s="42" t="s">
        <v>69</v>
      </c>
      <c r="B23" s="13"/>
      <c r="C23" s="13"/>
      <c r="D23" s="13"/>
      <c r="E23" s="13"/>
      <c r="F23" s="13"/>
      <c r="G23" s="13">
        <v>82</v>
      </c>
      <c r="H23" s="13"/>
      <c r="I23" s="13"/>
      <c r="J23" s="13"/>
      <c r="K23" s="13"/>
      <c r="L23" s="19">
        <f t="shared" si="0"/>
        <v>1</v>
      </c>
      <c r="M23" s="16">
        <f>SUM(feb!F23 + mrt!L23 + apr!K23+ mei!M23+ L23)</f>
        <v>2</v>
      </c>
      <c r="N23" s="17">
        <f t="shared" si="1"/>
        <v>82</v>
      </c>
      <c r="O23" s="18">
        <f>SUM(feb!H23 + mrt!N23 + apr!M23+ mei!O23+ N23)</f>
        <v>162</v>
      </c>
    </row>
    <row r="24" spans="1:15" x14ac:dyDescent="0.2">
      <c r="A24" s="42" t="s">
        <v>40</v>
      </c>
      <c r="B24" s="13"/>
      <c r="C24" s="13">
        <v>90</v>
      </c>
      <c r="D24" s="13">
        <v>128</v>
      </c>
      <c r="E24" s="13"/>
      <c r="F24" s="13"/>
      <c r="G24" s="13">
        <v>77</v>
      </c>
      <c r="H24" s="13"/>
      <c r="I24" s="13">
        <v>94</v>
      </c>
      <c r="J24" s="13">
        <v>108</v>
      </c>
      <c r="K24" s="13"/>
      <c r="L24" s="19">
        <f t="shared" si="0"/>
        <v>5</v>
      </c>
      <c r="M24" s="16">
        <f>SUM(feb!F24 + mrt!L24 + apr!K24+ mei!M24+ L24)</f>
        <v>28</v>
      </c>
      <c r="N24" s="17">
        <f t="shared" si="1"/>
        <v>497</v>
      </c>
      <c r="O24" s="18">
        <f>SUM(feb!H24 + mrt!N24 + apr!M24+ mei!O24+ N24)</f>
        <v>2197</v>
      </c>
    </row>
    <row r="25" spans="1:15" x14ac:dyDescent="0.2">
      <c r="A25" s="42" t="s">
        <v>80</v>
      </c>
      <c r="B25" s="13"/>
      <c r="C25" s="13">
        <v>90</v>
      </c>
      <c r="D25" s="13"/>
      <c r="E25" s="13"/>
      <c r="F25" s="13"/>
      <c r="G25" s="13">
        <v>82</v>
      </c>
      <c r="H25" s="13"/>
      <c r="I25" s="13">
        <v>100</v>
      </c>
      <c r="J25" s="13"/>
      <c r="K25" s="13">
        <v>81</v>
      </c>
      <c r="L25" s="19">
        <f t="shared" ref="L25" si="12">COUNT(B25:K25)</f>
        <v>4</v>
      </c>
      <c r="M25" s="16">
        <f>SUM(feb!F25 + mrt!L25 + apr!K25+ mei!M25+ L25)</f>
        <v>9</v>
      </c>
      <c r="N25" s="17">
        <f t="shared" ref="N25" si="13">SUM(B25:K25)</f>
        <v>353</v>
      </c>
      <c r="O25" s="18">
        <f>SUM(feb!H25 + mrt!N25 + apr!M25+ mei!O25+ N25)</f>
        <v>865</v>
      </c>
    </row>
    <row r="26" spans="1:15" x14ac:dyDescent="0.2">
      <c r="A26" s="42" t="s">
        <v>41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9">
        <f t="shared" si="0"/>
        <v>0</v>
      </c>
      <c r="M26" s="16">
        <f>SUM(feb!F26 + mrt!L26 + apr!K26+ mei!M26+ L26)</f>
        <v>14</v>
      </c>
      <c r="N26" s="17">
        <f t="shared" si="1"/>
        <v>0</v>
      </c>
      <c r="O26" s="18">
        <f>SUM(feb!H26 + mrt!N26 + apr!M26+ mei!O26+ N26)</f>
        <v>1264</v>
      </c>
    </row>
    <row r="27" spans="1:15" x14ac:dyDescent="0.2">
      <c r="A27" s="45" t="s">
        <v>63</v>
      </c>
      <c r="B27" s="13"/>
      <c r="C27" s="13"/>
      <c r="D27" s="13"/>
      <c r="E27" s="13"/>
      <c r="F27" s="13"/>
      <c r="G27" s="13">
        <v>82</v>
      </c>
      <c r="H27" s="13"/>
      <c r="I27" s="13">
        <v>100</v>
      </c>
      <c r="J27" s="13"/>
      <c r="K27" s="13">
        <v>81</v>
      </c>
      <c r="L27" s="19">
        <f t="shared" si="0"/>
        <v>3</v>
      </c>
      <c r="M27" s="16">
        <f>SUM(feb!F27 + mrt!L27 + apr!K27+ mei!M27+ L27)</f>
        <v>11</v>
      </c>
      <c r="N27" s="17">
        <f t="shared" si="1"/>
        <v>263</v>
      </c>
      <c r="O27" s="18">
        <f>SUM(feb!H27 + mrt!N27 + apr!M27+ mei!O27+ N27)</f>
        <v>1071</v>
      </c>
    </row>
    <row r="28" spans="1:15" x14ac:dyDescent="0.2">
      <c r="A28" s="45" t="s">
        <v>75</v>
      </c>
      <c r="B28" s="13"/>
      <c r="C28" s="13">
        <v>90</v>
      </c>
      <c r="D28" s="13">
        <v>128</v>
      </c>
      <c r="E28" s="13"/>
      <c r="F28" s="13"/>
      <c r="G28" s="13">
        <v>82</v>
      </c>
      <c r="H28" s="13"/>
      <c r="I28" s="13"/>
      <c r="J28" s="13">
        <v>108</v>
      </c>
      <c r="K28" s="13"/>
      <c r="L28" s="19">
        <f t="shared" si="0"/>
        <v>4</v>
      </c>
      <c r="M28" s="16">
        <f>SUM(feb!F28 + mrt!L28 + apr!K28+ mei!M28+ L28)</f>
        <v>15</v>
      </c>
      <c r="N28" s="17">
        <f t="shared" si="1"/>
        <v>408</v>
      </c>
      <c r="O28" s="18">
        <f>SUM(feb!H28 + mrt!N28 + apr!M28+ mei!O28+ N28)</f>
        <v>1529</v>
      </c>
    </row>
    <row r="29" spans="1:15" x14ac:dyDescent="0.2">
      <c r="A29" s="45" t="s">
        <v>89</v>
      </c>
      <c r="B29" s="13"/>
      <c r="C29" s="13">
        <v>52</v>
      </c>
      <c r="D29" s="13"/>
      <c r="E29" s="13">
        <v>57</v>
      </c>
      <c r="F29" s="13"/>
      <c r="G29" s="13">
        <v>54</v>
      </c>
      <c r="H29" s="13"/>
      <c r="I29" s="13">
        <v>50</v>
      </c>
      <c r="J29" s="13"/>
      <c r="K29" s="13"/>
      <c r="L29" s="19">
        <f t="shared" ref="L29" si="14">COUNT(B29:K29)</f>
        <v>4</v>
      </c>
      <c r="M29" s="16">
        <f>SUM(feb!F29 + mrt!L29 + apr!K29+ mei!M29+ L29)</f>
        <v>7</v>
      </c>
      <c r="N29" s="17">
        <f t="shared" ref="N29" si="15">SUM(B29:K29)</f>
        <v>213</v>
      </c>
      <c r="O29" s="18">
        <f>SUM(feb!H29 + mrt!N29 + apr!M29+ mei!O29+ N29)</f>
        <v>365</v>
      </c>
    </row>
    <row r="30" spans="1:15" x14ac:dyDescent="0.2">
      <c r="A30" s="43" t="s">
        <v>42</v>
      </c>
      <c r="B30" s="13">
        <v>66</v>
      </c>
      <c r="C30" s="13"/>
      <c r="D30" s="13">
        <v>86</v>
      </c>
      <c r="E30" s="13">
        <v>57</v>
      </c>
      <c r="F30" s="13"/>
      <c r="G30" s="13">
        <v>54</v>
      </c>
      <c r="H30" s="13">
        <v>42</v>
      </c>
      <c r="I30" s="13">
        <v>50</v>
      </c>
      <c r="J30" s="13">
        <v>66</v>
      </c>
      <c r="K30" s="13"/>
      <c r="L30" s="19">
        <f t="shared" si="0"/>
        <v>7</v>
      </c>
      <c r="M30" s="16">
        <f>SUM(feb!F30 + mrt!L30 + apr!K30+ mei!M30+ L30)</f>
        <v>31</v>
      </c>
      <c r="N30" s="17">
        <f t="shared" si="1"/>
        <v>421</v>
      </c>
      <c r="O30" s="18">
        <f>SUM(feb!H30 + mrt!N30 + apr!M30+ mei!O30+ N30)</f>
        <v>2023</v>
      </c>
    </row>
    <row r="31" spans="1:15" x14ac:dyDescent="0.2">
      <c r="A31" s="42" t="s">
        <v>43</v>
      </c>
      <c r="B31" s="13"/>
      <c r="C31" s="13">
        <v>81</v>
      </c>
      <c r="D31" s="13">
        <v>110</v>
      </c>
      <c r="E31" s="13">
        <v>78</v>
      </c>
      <c r="F31" s="13"/>
      <c r="G31" s="13">
        <v>77</v>
      </c>
      <c r="H31" s="13"/>
      <c r="I31" s="13">
        <v>84</v>
      </c>
      <c r="J31" s="13"/>
      <c r="K31" s="13"/>
      <c r="L31" s="19">
        <f t="shared" si="0"/>
        <v>5</v>
      </c>
      <c r="M31" s="16">
        <f>SUM(feb!F31 + mrt!L31 + apr!K31+ mei!M31+ L31)</f>
        <v>25</v>
      </c>
      <c r="N31" s="17">
        <f t="shared" si="1"/>
        <v>430</v>
      </c>
      <c r="O31" s="18">
        <f>SUM(feb!H31 + mrt!N31 + apr!M31+ mei!O31+ N31)</f>
        <v>2030</v>
      </c>
    </row>
    <row r="32" spans="1:15" x14ac:dyDescent="0.2">
      <c r="A32" s="42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9">
        <f t="shared" ref="L32" si="16">COUNT(B32:K32)</f>
        <v>0</v>
      </c>
      <c r="M32" s="16">
        <f>SUM(feb!F32 + mrt!L32 + apr!K32+ mei!M32+ L32)</f>
        <v>1</v>
      </c>
      <c r="N32" s="17">
        <f t="shared" ref="N32" si="17">SUM(B32:K32)</f>
        <v>0</v>
      </c>
      <c r="O32" s="18">
        <f>SUM(feb!H32 + mrt!N32 + apr!M32+ mei!O32+ N32)</f>
        <v>259</v>
      </c>
    </row>
    <row r="33" spans="1:15" x14ac:dyDescent="0.2">
      <c r="A33" s="42" t="s">
        <v>44</v>
      </c>
      <c r="B33" s="13">
        <v>85</v>
      </c>
      <c r="C33" s="13">
        <v>81</v>
      </c>
      <c r="D33" s="13"/>
      <c r="E33" s="13"/>
      <c r="F33" s="13">
        <v>106</v>
      </c>
      <c r="G33" s="13">
        <v>77</v>
      </c>
      <c r="H33" s="13">
        <v>112</v>
      </c>
      <c r="I33" s="13">
        <v>84</v>
      </c>
      <c r="J33" s="13">
        <v>108</v>
      </c>
      <c r="K33" s="13">
        <v>78</v>
      </c>
      <c r="L33" s="19">
        <f t="shared" si="0"/>
        <v>8</v>
      </c>
      <c r="M33" s="16">
        <f>SUM(feb!F33 + mrt!L33 + apr!K33+ mei!M33+ L33)</f>
        <v>40</v>
      </c>
      <c r="N33" s="17">
        <f t="shared" si="1"/>
        <v>731</v>
      </c>
      <c r="O33" s="18">
        <f>SUM(feb!H33 + mrt!N33 + apr!M33+ mei!O33+ N33)</f>
        <v>3051</v>
      </c>
    </row>
    <row r="34" spans="1:15" x14ac:dyDescent="0.2">
      <c r="A34" s="42" t="s">
        <v>45</v>
      </c>
      <c r="B34" s="13"/>
      <c r="C34" s="13">
        <v>81</v>
      </c>
      <c r="D34" s="13">
        <v>110</v>
      </c>
      <c r="E34" s="13">
        <v>78</v>
      </c>
      <c r="F34" s="13"/>
      <c r="G34" s="13"/>
      <c r="H34" s="13"/>
      <c r="I34" s="13">
        <v>84</v>
      </c>
      <c r="J34" s="13">
        <v>108</v>
      </c>
      <c r="K34" s="13"/>
      <c r="L34" s="19">
        <f t="shared" si="0"/>
        <v>5</v>
      </c>
      <c r="M34" s="16">
        <f>SUM(feb!F34 + mrt!L34 + apr!K34+ mei!M34+ L34)</f>
        <v>31</v>
      </c>
      <c r="N34" s="17">
        <f t="shared" si="1"/>
        <v>461</v>
      </c>
      <c r="O34" s="18">
        <f>SUM(feb!H34 + mrt!N34 + apr!M34+ mei!O34+ N34)</f>
        <v>2409</v>
      </c>
    </row>
    <row r="35" spans="1:15" x14ac:dyDescent="0.2">
      <c r="A35" s="42" t="s">
        <v>67</v>
      </c>
      <c r="B35" s="13"/>
      <c r="C35" s="13">
        <v>90</v>
      </c>
      <c r="D35" s="13"/>
      <c r="E35" s="13"/>
      <c r="F35" s="13"/>
      <c r="G35" s="13">
        <v>77</v>
      </c>
      <c r="H35" s="13"/>
      <c r="I35" s="13">
        <v>94</v>
      </c>
      <c r="J35" s="13"/>
      <c r="K35" s="13"/>
      <c r="L35" s="19">
        <f t="shared" si="0"/>
        <v>3</v>
      </c>
      <c r="M35" s="16">
        <f>SUM(feb!F35 + mrt!L35 + apr!K35+ mei!M35+ L35)</f>
        <v>14</v>
      </c>
      <c r="N35" s="17">
        <f t="shared" si="1"/>
        <v>261</v>
      </c>
      <c r="O35" s="18">
        <f>SUM(feb!H35 + mrt!N35 + apr!M35+ mei!O35+ N35)</f>
        <v>1130</v>
      </c>
    </row>
    <row r="36" spans="1:15" x14ac:dyDescent="0.2">
      <c r="A36" s="42" t="s">
        <v>46</v>
      </c>
      <c r="B36" s="13"/>
      <c r="C36" s="13">
        <v>90</v>
      </c>
      <c r="D36" s="13">
        <v>110</v>
      </c>
      <c r="E36" s="13">
        <v>87</v>
      </c>
      <c r="F36" s="13">
        <v>138</v>
      </c>
      <c r="G36" s="13">
        <v>82</v>
      </c>
      <c r="H36" s="13"/>
      <c r="I36" s="13"/>
      <c r="J36" s="13"/>
      <c r="K36" s="13"/>
      <c r="L36" s="19">
        <f t="shared" si="0"/>
        <v>5</v>
      </c>
      <c r="M36" s="16">
        <f>SUM(feb!F36 + mrt!L36 + apr!K36+ mei!M36+ L36)</f>
        <v>23</v>
      </c>
      <c r="N36" s="17">
        <f t="shared" si="1"/>
        <v>507</v>
      </c>
      <c r="O36" s="18">
        <f>SUM(feb!H36 + mrt!N36 + apr!M36+ mei!O36+ N36)</f>
        <v>2011</v>
      </c>
    </row>
    <row r="37" spans="1:15" x14ac:dyDescent="0.2">
      <c r="A37" s="42" t="s">
        <v>83</v>
      </c>
      <c r="B37" s="13"/>
      <c r="C37" s="13">
        <v>52</v>
      </c>
      <c r="D37" s="13"/>
      <c r="E37" s="13">
        <v>57</v>
      </c>
      <c r="F37" s="13"/>
      <c r="G37" s="13"/>
      <c r="H37" s="13"/>
      <c r="I37" s="13">
        <v>50</v>
      </c>
      <c r="J37" s="13">
        <v>66</v>
      </c>
      <c r="K37" s="13"/>
      <c r="L37" s="19">
        <f t="shared" ref="L37" si="18">COUNT(B37:K37)</f>
        <v>4</v>
      </c>
      <c r="M37" s="16">
        <f>SUM(feb!F37 + mrt!L37 + apr!K37+ mei!M37+ L37)</f>
        <v>12</v>
      </c>
      <c r="N37" s="17">
        <f t="shared" ref="N37" si="19">SUM(B37:K37)</f>
        <v>225</v>
      </c>
      <c r="O37" s="18">
        <f>SUM(feb!H37 + mrt!N37 + apr!M37+ mei!O37+ N37)</f>
        <v>706</v>
      </c>
    </row>
    <row r="38" spans="1:15" x14ac:dyDescent="0.2">
      <c r="A38" s="42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9">
        <f t="shared" ref="L38" si="20">COUNT(B38:K38)</f>
        <v>0</v>
      </c>
      <c r="M38" s="16">
        <f>SUM(feb!F38 + mrt!L38 + apr!K38+ mei!M38+ L38)</f>
        <v>1</v>
      </c>
      <c r="N38" s="17">
        <f t="shared" ref="N38" si="21">SUM(B38:K38)</f>
        <v>0</v>
      </c>
      <c r="O38" s="18">
        <f>SUM(feb!H38 + mrt!N38 + apr!M38+ mei!O38+ N38)</f>
        <v>52</v>
      </c>
    </row>
    <row r="39" spans="1:15" x14ac:dyDescent="0.2">
      <c r="A39" s="42" t="s">
        <v>47</v>
      </c>
      <c r="B39" s="13"/>
      <c r="C39" s="13">
        <v>90</v>
      </c>
      <c r="D39" s="13"/>
      <c r="E39" s="13">
        <v>78</v>
      </c>
      <c r="F39" s="13"/>
      <c r="G39" s="13"/>
      <c r="H39" s="13"/>
      <c r="I39" s="13">
        <v>84</v>
      </c>
      <c r="J39" s="13"/>
      <c r="K39" s="13"/>
      <c r="L39" s="19">
        <f t="shared" si="0"/>
        <v>3</v>
      </c>
      <c r="M39" s="16">
        <f>SUM(feb!F39 + mrt!L39 + apr!K39+ mei!M39+ L39)</f>
        <v>19</v>
      </c>
      <c r="N39" s="17">
        <f t="shared" si="1"/>
        <v>252</v>
      </c>
      <c r="O39" s="18">
        <f>SUM(feb!H39 + mrt!N39 + apr!M39+ mei!O39+ N39)</f>
        <v>1378</v>
      </c>
    </row>
    <row r="40" spans="1:15" x14ac:dyDescent="0.2">
      <c r="A40" s="81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9">
        <f t="shared" ref="L40" si="22">COUNT(B40:K40)</f>
        <v>0</v>
      </c>
      <c r="M40" s="16">
        <f>SUM(feb!F40 + mrt!L40 + apr!K40+ mei!M40+ L40)</f>
        <v>1</v>
      </c>
      <c r="N40" s="17">
        <f t="shared" ref="N40" si="23">SUM(B40:K40)</f>
        <v>0</v>
      </c>
      <c r="O40" s="18">
        <f>SUM(feb!H40 + mrt!N40 + apr!M40+ mei!O40+ N40)</f>
        <v>80</v>
      </c>
    </row>
    <row r="41" spans="1:15" x14ac:dyDescent="0.2">
      <c r="A41" s="42" t="s">
        <v>48</v>
      </c>
      <c r="B41" s="13">
        <v>95</v>
      </c>
      <c r="C41" s="13">
        <v>81</v>
      </c>
      <c r="D41" s="13">
        <v>110</v>
      </c>
      <c r="E41" s="13">
        <v>78</v>
      </c>
      <c r="F41" s="13">
        <v>106</v>
      </c>
      <c r="G41" s="13"/>
      <c r="H41" s="13"/>
      <c r="I41" s="13"/>
      <c r="J41" s="13">
        <v>108</v>
      </c>
      <c r="K41" s="13"/>
      <c r="L41" s="19">
        <f t="shared" si="0"/>
        <v>6</v>
      </c>
      <c r="M41" s="16">
        <f>SUM(feb!F41 + mrt!L41 + apr!K41+ mei!M41+ L41)</f>
        <v>31</v>
      </c>
      <c r="N41" s="17">
        <f t="shared" si="1"/>
        <v>578</v>
      </c>
      <c r="O41" s="18">
        <f>SUM(feb!H41 + mrt!N41 + apr!M41+ mei!O41+ N41)</f>
        <v>2411</v>
      </c>
    </row>
    <row r="42" spans="1:15" x14ac:dyDescent="0.2">
      <c r="A42" s="42" t="s">
        <v>73</v>
      </c>
      <c r="B42" s="13"/>
      <c r="C42" s="13"/>
      <c r="D42" s="13"/>
      <c r="E42" s="13"/>
      <c r="F42" s="13"/>
      <c r="G42" s="13"/>
      <c r="H42" s="13"/>
      <c r="I42" s="13">
        <v>84</v>
      </c>
      <c r="J42" s="13">
        <v>72</v>
      </c>
      <c r="K42" s="13"/>
      <c r="L42" s="19">
        <f t="shared" si="0"/>
        <v>2</v>
      </c>
      <c r="M42" s="16">
        <f>SUM(feb!F42 + mrt!L42 + apr!K42+ mei!M42+ L42)</f>
        <v>17</v>
      </c>
      <c r="N42" s="17">
        <f t="shared" si="1"/>
        <v>156</v>
      </c>
      <c r="O42" s="18">
        <f>SUM(feb!H42 + mrt!N42 + apr!M42+ mei!O42+ N42)</f>
        <v>1276</v>
      </c>
    </row>
    <row r="43" spans="1:15" x14ac:dyDescent="0.2">
      <c r="A43" s="42" t="s">
        <v>49</v>
      </c>
      <c r="B43" s="13"/>
      <c r="C43" s="13">
        <v>81</v>
      </c>
      <c r="D43" s="13">
        <v>110</v>
      </c>
      <c r="E43" s="13">
        <v>78</v>
      </c>
      <c r="F43" s="13"/>
      <c r="G43" s="13"/>
      <c r="H43" s="13"/>
      <c r="I43" s="13">
        <v>84</v>
      </c>
      <c r="J43" s="13">
        <v>108</v>
      </c>
      <c r="K43" s="13"/>
      <c r="L43" s="19">
        <f t="shared" si="0"/>
        <v>5</v>
      </c>
      <c r="M43" s="16">
        <f>SUM(feb!F43 + mrt!L43 + apr!K43+ mei!M43+ L43)</f>
        <v>29</v>
      </c>
      <c r="N43" s="17">
        <f t="shared" si="1"/>
        <v>461</v>
      </c>
      <c r="O43" s="18">
        <f>SUM(feb!H43 + mrt!N43 + apr!M43+ mei!O43+ N43)</f>
        <v>2389</v>
      </c>
    </row>
    <row r="44" spans="1:15" x14ac:dyDescent="0.2">
      <c r="A44" s="45" t="s">
        <v>65</v>
      </c>
      <c r="B44" s="13"/>
      <c r="C44" s="13"/>
      <c r="D44" s="13"/>
      <c r="E44" s="13"/>
      <c r="F44" s="13"/>
      <c r="G44" s="13"/>
      <c r="H44" s="13"/>
      <c r="I44" s="13">
        <v>84</v>
      </c>
      <c r="J44" s="13">
        <v>72</v>
      </c>
      <c r="K44" s="13"/>
      <c r="L44" s="19">
        <f t="shared" si="0"/>
        <v>2</v>
      </c>
      <c r="M44" s="16">
        <f>SUM(feb!F44 + mrt!L44 + apr!K44+ mei!M44+ L44)</f>
        <v>15</v>
      </c>
      <c r="N44" s="17">
        <f t="shared" si="1"/>
        <v>156</v>
      </c>
      <c r="O44" s="18">
        <f>SUM(feb!H44 + mrt!N44 + apr!M44+ mei!O44+ N44)</f>
        <v>1098</v>
      </c>
    </row>
    <row r="45" spans="1:15" x14ac:dyDescent="0.2">
      <c r="A45" s="45" t="s">
        <v>61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9">
        <f t="shared" si="0"/>
        <v>0</v>
      </c>
      <c r="M45" s="16">
        <f>SUM(feb!F45 + mrt!L45 + apr!K45+ mei!M45+ L45)</f>
        <v>9</v>
      </c>
      <c r="N45" s="17">
        <f t="shared" si="1"/>
        <v>0</v>
      </c>
      <c r="O45" s="18">
        <f>SUM(feb!H45 + mrt!N45 + apr!M45+ mei!O45+ N45)</f>
        <v>601</v>
      </c>
    </row>
    <row r="46" spans="1:15" x14ac:dyDescent="0.2">
      <c r="A46" s="42" t="s">
        <v>50</v>
      </c>
      <c r="B46" s="13"/>
      <c r="C46" s="13">
        <v>90</v>
      </c>
      <c r="D46" s="13"/>
      <c r="E46" s="13"/>
      <c r="F46" s="13"/>
      <c r="G46" s="13"/>
      <c r="H46" s="13"/>
      <c r="I46" s="13">
        <v>100</v>
      </c>
      <c r="J46" s="13"/>
      <c r="K46" s="13"/>
      <c r="L46" s="19">
        <f t="shared" si="0"/>
        <v>2</v>
      </c>
      <c r="M46" s="16">
        <f>SUM(feb!F46 + mrt!L46 + apr!K46+ mei!M46+ L46)</f>
        <v>8</v>
      </c>
      <c r="N46" s="17">
        <f t="shared" si="1"/>
        <v>190</v>
      </c>
      <c r="O46" s="18">
        <f>SUM(feb!H46 + mrt!N46 + apr!M46+ mei!O46+ N46)</f>
        <v>624</v>
      </c>
    </row>
    <row r="47" spans="1:15" x14ac:dyDescent="0.2">
      <c r="A47" s="42" t="s">
        <v>70</v>
      </c>
      <c r="B47" s="13"/>
      <c r="C47" s="13"/>
      <c r="D47" s="13"/>
      <c r="E47" s="13"/>
      <c r="F47" s="13"/>
      <c r="G47" s="13">
        <v>82</v>
      </c>
      <c r="H47" s="13"/>
      <c r="I47" s="13">
        <v>94</v>
      </c>
      <c r="J47" s="13"/>
      <c r="K47" s="13"/>
      <c r="L47" s="19">
        <f t="shared" si="0"/>
        <v>2</v>
      </c>
      <c r="M47" s="16">
        <f>SUM(feb!F47 + mrt!L47 + apr!K47+ mei!M47+ L47)</f>
        <v>19</v>
      </c>
      <c r="N47" s="17">
        <f t="shared" si="1"/>
        <v>176</v>
      </c>
      <c r="O47" s="18">
        <f>SUM(feb!H47 + mrt!N47 + apr!M47+ mei!O47+ N47)</f>
        <v>1683</v>
      </c>
    </row>
    <row r="48" spans="1:15" x14ac:dyDescent="0.2">
      <c r="A48" s="42" t="s">
        <v>62</v>
      </c>
      <c r="B48" s="13">
        <v>114</v>
      </c>
      <c r="C48" s="13">
        <v>90</v>
      </c>
      <c r="D48" s="13"/>
      <c r="E48" s="13"/>
      <c r="F48" s="13">
        <v>138</v>
      </c>
      <c r="G48" s="13">
        <v>82</v>
      </c>
      <c r="H48" s="13">
        <v>160</v>
      </c>
      <c r="I48" s="13">
        <v>100</v>
      </c>
      <c r="J48" s="13">
        <v>126</v>
      </c>
      <c r="K48" s="13">
        <v>81</v>
      </c>
      <c r="L48" s="19">
        <f t="shared" si="0"/>
        <v>8</v>
      </c>
      <c r="M48" s="16">
        <f>SUM(feb!F48 + mrt!L48 + apr!K48+ mei!M48+ L48)</f>
        <v>39</v>
      </c>
      <c r="N48" s="17">
        <f t="shared" si="1"/>
        <v>891</v>
      </c>
      <c r="O48" s="18">
        <f>SUM(feb!H48 + mrt!N48 + apr!M48+ mei!O48+ N48)</f>
        <v>3928</v>
      </c>
    </row>
    <row r="49" spans="1:15" x14ac:dyDescent="0.2">
      <c r="A49" s="42" t="s">
        <v>64</v>
      </c>
      <c r="B49" s="13">
        <v>85</v>
      </c>
      <c r="C49" s="13">
        <v>81</v>
      </c>
      <c r="D49" s="13">
        <v>110</v>
      </c>
      <c r="E49" s="13">
        <v>78</v>
      </c>
      <c r="F49" s="13">
        <v>106</v>
      </c>
      <c r="G49" s="13">
        <v>77</v>
      </c>
      <c r="H49" s="13">
        <v>112</v>
      </c>
      <c r="I49" s="13">
        <v>84</v>
      </c>
      <c r="J49" s="13">
        <v>108</v>
      </c>
      <c r="K49" s="13">
        <v>78</v>
      </c>
      <c r="L49" s="19">
        <f t="shared" si="0"/>
        <v>10</v>
      </c>
      <c r="M49" s="16">
        <f>SUM(feb!F49 + mrt!L49 + apr!K49+ mei!M49+ L49)</f>
        <v>40</v>
      </c>
      <c r="N49" s="17">
        <f t="shared" si="1"/>
        <v>919</v>
      </c>
      <c r="O49" s="18">
        <f>SUM(feb!H49 + mrt!N49 + apr!M49+ mei!O49+ N49)</f>
        <v>3115</v>
      </c>
    </row>
    <row r="50" spans="1:15" x14ac:dyDescent="0.2">
      <c r="A50" s="42" t="s">
        <v>51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9">
        <f t="shared" si="0"/>
        <v>0</v>
      </c>
      <c r="M50" s="16">
        <f>SUM(feb!F50 + mrt!L50 + apr!K50+ mei!M50+ L50)</f>
        <v>0</v>
      </c>
      <c r="N50" s="17">
        <f t="shared" si="1"/>
        <v>0</v>
      </c>
      <c r="O50" s="18">
        <f>SUM(feb!H50 + mrt!N50 + apr!M50+ mei!O50+ N50)</f>
        <v>0</v>
      </c>
    </row>
    <row r="51" spans="1:15" x14ac:dyDescent="0.2">
      <c r="A51" s="42" t="s">
        <v>52</v>
      </c>
      <c r="B51" s="13"/>
      <c r="C51" s="13"/>
      <c r="D51" s="13">
        <v>75</v>
      </c>
      <c r="E51" s="13"/>
      <c r="F51" s="13"/>
      <c r="G51" s="13"/>
      <c r="H51" s="13"/>
      <c r="I51" s="13"/>
      <c r="J51" s="13"/>
      <c r="K51" s="13"/>
      <c r="L51" s="19">
        <f t="shared" si="0"/>
        <v>1</v>
      </c>
      <c r="M51" s="16">
        <f>SUM(feb!F51 + mrt!L51 + apr!K51+ mei!M51+ L51)</f>
        <v>1</v>
      </c>
      <c r="N51" s="17">
        <f t="shared" si="1"/>
        <v>75</v>
      </c>
      <c r="O51" s="18">
        <f>SUM(feb!H51 + mrt!N51 + apr!M51+ mei!O51+ N51)</f>
        <v>75</v>
      </c>
    </row>
    <row r="52" spans="1:15" x14ac:dyDescent="0.2">
      <c r="A52" s="42" t="s">
        <v>53</v>
      </c>
      <c r="B52" s="13"/>
      <c r="C52" s="13">
        <v>90</v>
      </c>
      <c r="D52" s="13">
        <v>110</v>
      </c>
      <c r="E52" s="13"/>
      <c r="F52" s="13"/>
      <c r="G52" s="13"/>
      <c r="H52" s="13"/>
      <c r="I52" s="13">
        <v>94</v>
      </c>
      <c r="J52" s="13">
        <v>108</v>
      </c>
      <c r="K52" s="13">
        <v>79</v>
      </c>
      <c r="L52" s="19">
        <f t="shared" si="0"/>
        <v>5</v>
      </c>
      <c r="M52" s="16">
        <f>SUM(feb!F52 + mrt!L52 + apr!K52+ mei!M52+ L52)</f>
        <v>24</v>
      </c>
      <c r="N52" s="17">
        <f t="shared" si="1"/>
        <v>481</v>
      </c>
      <c r="O52" s="18">
        <f>SUM(feb!H52 + mrt!N52 + apr!M52+ mei!O52+ N52)</f>
        <v>2271</v>
      </c>
    </row>
    <row r="53" spans="1:15" x14ac:dyDescent="0.2">
      <c r="A53" s="42" t="s">
        <v>54</v>
      </c>
      <c r="B53" s="13">
        <v>114</v>
      </c>
      <c r="C53" s="13">
        <v>90</v>
      </c>
      <c r="D53" s="13"/>
      <c r="E53" s="13"/>
      <c r="F53" s="13">
        <v>106</v>
      </c>
      <c r="G53" s="13">
        <v>77</v>
      </c>
      <c r="H53" s="13">
        <v>112</v>
      </c>
      <c r="I53" s="13">
        <v>94</v>
      </c>
      <c r="J53" s="13"/>
      <c r="K53" s="13">
        <v>79</v>
      </c>
      <c r="L53" s="19">
        <f t="shared" si="0"/>
        <v>7</v>
      </c>
      <c r="M53" s="16">
        <f>SUM(feb!F53 + mrt!L53 + apr!K53+ mei!M53+ L53)</f>
        <v>33</v>
      </c>
      <c r="N53" s="17">
        <f t="shared" si="1"/>
        <v>672</v>
      </c>
      <c r="O53" s="18">
        <f>SUM(feb!H53 + mrt!N53 + apr!M53+ mei!O53+ N53)</f>
        <v>2908</v>
      </c>
    </row>
    <row r="54" spans="1:15" x14ac:dyDescent="0.2">
      <c r="A54" s="42" t="s">
        <v>68</v>
      </c>
      <c r="B54" s="13"/>
      <c r="C54" s="13">
        <v>90</v>
      </c>
      <c r="D54" s="13"/>
      <c r="E54" s="13"/>
      <c r="F54" s="13">
        <v>138</v>
      </c>
      <c r="G54" s="13"/>
      <c r="H54" s="13"/>
      <c r="I54" s="13">
        <v>94</v>
      </c>
      <c r="J54" s="13"/>
      <c r="K54" s="13"/>
      <c r="L54" s="19">
        <f t="shared" si="0"/>
        <v>3</v>
      </c>
      <c r="M54" s="16">
        <f>SUM(feb!F54 + mrt!L54 + apr!K54+ mei!M54+ L54)</f>
        <v>16</v>
      </c>
      <c r="N54" s="17">
        <f t="shared" si="1"/>
        <v>322</v>
      </c>
      <c r="O54" s="18">
        <f>SUM(feb!H54 + mrt!N54 + apr!M54+ mei!O54+ N54)</f>
        <v>1378</v>
      </c>
    </row>
    <row r="55" spans="1:15" x14ac:dyDescent="0.2">
      <c r="A55" s="42" t="s">
        <v>55</v>
      </c>
      <c r="B55" s="13"/>
      <c r="C55" s="13">
        <v>90</v>
      </c>
      <c r="D55" s="13"/>
      <c r="E55" s="13"/>
      <c r="F55" s="13">
        <v>138</v>
      </c>
      <c r="G55" s="13"/>
      <c r="H55" s="13"/>
      <c r="I55" s="13"/>
      <c r="J55" s="13"/>
      <c r="K55" s="13"/>
      <c r="L55" s="19">
        <f t="shared" si="0"/>
        <v>2</v>
      </c>
      <c r="M55" s="16">
        <f>SUM(feb!F55 + mrt!L55 + apr!K55+ mei!M55+ L55)</f>
        <v>8</v>
      </c>
      <c r="N55" s="17">
        <f t="shared" si="1"/>
        <v>228</v>
      </c>
      <c r="O55" s="18">
        <f>SUM(feb!H55 + mrt!N55 + apr!M55+ mei!O55+ N55)</f>
        <v>815</v>
      </c>
    </row>
    <row r="56" spans="1:15" x14ac:dyDescent="0.2">
      <c r="A56" s="42" t="s">
        <v>74</v>
      </c>
      <c r="B56" s="13"/>
      <c r="C56" s="13"/>
      <c r="D56" s="13"/>
      <c r="E56" s="13"/>
      <c r="F56" s="13"/>
      <c r="G56" s="13"/>
      <c r="H56" s="13"/>
      <c r="I56" s="13">
        <v>84</v>
      </c>
      <c r="J56" s="13"/>
      <c r="K56" s="13"/>
      <c r="L56" s="19">
        <f t="shared" si="0"/>
        <v>1</v>
      </c>
      <c r="M56" s="16">
        <f>SUM(feb!F56 + mrt!L56 + apr!K56+ mei!M56+ L56)</f>
        <v>11</v>
      </c>
      <c r="N56" s="17">
        <f t="shared" si="1"/>
        <v>84</v>
      </c>
      <c r="O56" s="18">
        <f>SUM(feb!H56 + mrt!N56 + apr!M56+ mei!O56+ N56)</f>
        <v>855</v>
      </c>
    </row>
    <row r="57" spans="1:15" x14ac:dyDescent="0.2">
      <c r="A57" s="42" t="s">
        <v>71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9">
        <f t="shared" si="0"/>
        <v>0</v>
      </c>
      <c r="M57" s="16">
        <f>SUM(feb!F57 + mrt!L57 + apr!K57+ mei!M57+ L57)</f>
        <v>6</v>
      </c>
      <c r="N57" s="17">
        <f t="shared" si="1"/>
        <v>0</v>
      </c>
      <c r="O57" s="18">
        <f>SUM(feb!H57 + mrt!N57 + apr!M57+ mei!O57+ N57)</f>
        <v>632</v>
      </c>
    </row>
    <row r="58" spans="1:15" x14ac:dyDescent="0.2">
      <c r="A58" s="42" t="s">
        <v>56</v>
      </c>
      <c r="B58" s="13"/>
      <c r="C58" s="13">
        <v>81</v>
      </c>
      <c r="D58" s="13"/>
      <c r="E58" s="13">
        <v>78</v>
      </c>
      <c r="F58" s="13">
        <v>106</v>
      </c>
      <c r="G58" s="13"/>
      <c r="H58" s="13"/>
      <c r="I58" s="13"/>
      <c r="J58" s="13">
        <v>72</v>
      </c>
      <c r="K58" s="13"/>
      <c r="L58" s="19">
        <f t="shared" si="0"/>
        <v>4</v>
      </c>
      <c r="M58" s="16">
        <f>SUM(feb!F58 + mrt!L58 + apr!K58+ mei!M58+ L58)</f>
        <v>25</v>
      </c>
      <c r="N58" s="17">
        <f t="shared" si="1"/>
        <v>337</v>
      </c>
      <c r="O58" s="18">
        <f>SUM(feb!H58 + mrt!N58 + apr!M58+ mei!O58+ N58)</f>
        <v>1928</v>
      </c>
    </row>
    <row r="59" spans="1:15" x14ac:dyDescent="0.2">
      <c r="A59" s="42" t="s">
        <v>76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9">
        <f t="shared" si="0"/>
        <v>0</v>
      </c>
      <c r="M59" s="16">
        <f>SUM(feb!F59 + mrt!L59 + apr!K59+ mei!M59+ L59)</f>
        <v>5</v>
      </c>
      <c r="N59" s="17">
        <f t="shared" si="1"/>
        <v>0</v>
      </c>
      <c r="O59" s="18">
        <f>SUM(feb!H59 + mrt!N59 + apr!M59+ mei!O59+ N59)</f>
        <v>351</v>
      </c>
    </row>
    <row r="60" spans="1:15" x14ac:dyDescent="0.2">
      <c r="A60" s="42" t="s">
        <v>77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9">
        <f t="shared" si="0"/>
        <v>0</v>
      </c>
      <c r="M60" s="16">
        <f>SUM(feb!F60 + mrt!L60 + apr!K60+ mei!M60+ L60)</f>
        <v>6</v>
      </c>
      <c r="N60" s="17">
        <f t="shared" si="1"/>
        <v>0</v>
      </c>
      <c r="O60" s="18">
        <f>SUM(feb!H60 + mrt!N60 + apr!M60+ mei!O60+ N60)</f>
        <v>432</v>
      </c>
    </row>
    <row r="61" spans="1:15" x14ac:dyDescent="0.2">
      <c r="A61" s="42" t="s">
        <v>57</v>
      </c>
      <c r="B61" s="13"/>
      <c r="C61" s="13">
        <v>52</v>
      </c>
      <c r="D61" s="13">
        <v>86</v>
      </c>
      <c r="E61" s="13"/>
      <c r="F61" s="13"/>
      <c r="G61" s="13">
        <v>54</v>
      </c>
      <c r="H61" s="13"/>
      <c r="I61" s="13">
        <v>50</v>
      </c>
      <c r="J61" s="13">
        <v>66</v>
      </c>
      <c r="K61" s="13"/>
      <c r="L61" s="19">
        <f t="shared" si="0"/>
        <v>5</v>
      </c>
      <c r="M61" s="16">
        <f>SUM(feb!F61 + mrt!L61 + apr!K61+ mei!M61+ L61)</f>
        <v>25</v>
      </c>
      <c r="N61" s="17">
        <f t="shared" si="1"/>
        <v>308</v>
      </c>
      <c r="O61" s="18">
        <f>SUM(feb!H61 + mrt!N61 + apr!M61+ mei!O61+ N61)</f>
        <v>1562</v>
      </c>
    </row>
    <row r="62" spans="1:15" x14ac:dyDescent="0.2">
      <c r="A62" s="42" t="s">
        <v>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9">
        <f t="shared" ref="L62" si="24">COUNT(B62:K62)</f>
        <v>0</v>
      </c>
      <c r="M62" s="16">
        <f>SUM(feb!F62 + mrt!L62 + apr!K62+ mei!M62+ L62)</f>
        <v>1</v>
      </c>
      <c r="N62" s="17">
        <f t="shared" ref="N62" si="25">SUM(B62:K62)</f>
        <v>0</v>
      </c>
      <c r="O62" s="18">
        <f>SUM(feb!H62 + mrt!N62 + apr!M62+ mei!O62+ N62)</f>
        <v>63</v>
      </c>
    </row>
    <row r="63" spans="1:15" x14ac:dyDescent="0.2">
      <c r="A63" s="42" t="s">
        <v>94</v>
      </c>
      <c r="B63" s="13"/>
      <c r="C63" s="13"/>
      <c r="D63" s="13"/>
      <c r="E63" s="13"/>
      <c r="F63" s="13"/>
      <c r="G63" s="13"/>
      <c r="H63" s="13"/>
      <c r="I63" s="13">
        <v>84</v>
      </c>
      <c r="J63" s="13"/>
      <c r="K63" s="13"/>
      <c r="L63" s="19">
        <f t="shared" ref="L63" si="26">COUNT(B63:K63)</f>
        <v>1</v>
      </c>
      <c r="M63" s="16">
        <f>SUM(feb!F63 + mrt!L63 + apr!K63+ mei!M63+ L63)</f>
        <v>2</v>
      </c>
      <c r="N63" s="17">
        <f t="shared" ref="N63" si="27">SUM(B63:K63)</f>
        <v>84</v>
      </c>
      <c r="O63" s="18">
        <f>SUM(feb!H63 + mrt!N63 + apr!M63+ mei!O63+ N63)</f>
        <v>168</v>
      </c>
    </row>
    <row r="64" spans="1:15" x14ac:dyDescent="0.2">
      <c r="A64" s="42" t="s">
        <v>91</v>
      </c>
      <c r="B64" s="13"/>
      <c r="C64" s="13"/>
      <c r="D64" s="13"/>
      <c r="E64" s="13"/>
      <c r="F64" s="13"/>
      <c r="G64" s="13"/>
      <c r="H64" s="13"/>
      <c r="I64" s="13">
        <v>50</v>
      </c>
      <c r="J64" s="13"/>
      <c r="K64" s="13"/>
      <c r="L64" s="19">
        <f t="shared" ref="L64" si="28">COUNT(B64:K64)</f>
        <v>1</v>
      </c>
      <c r="M64" s="16">
        <f>SUM(feb!F64 + mrt!L64 + apr!K64+ mei!M64+ L64)</f>
        <v>2</v>
      </c>
      <c r="N64" s="17">
        <f t="shared" ref="N64" si="29">SUM(B64:K64)</f>
        <v>50</v>
      </c>
      <c r="O64" s="18">
        <f>SUM(feb!H64 + mrt!N64 + apr!M64+ mei!O64+ N64)</f>
        <v>102</v>
      </c>
    </row>
    <row r="65" spans="1:15" x14ac:dyDescent="0.2">
      <c r="A65" s="42" t="s">
        <v>82</v>
      </c>
      <c r="B65" s="13"/>
      <c r="C65" s="13">
        <v>81</v>
      </c>
      <c r="D65" s="13">
        <v>110</v>
      </c>
      <c r="E65" s="13"/>
      <c r="F65" s="13"/>
      <c r="G65" s="13">
        <v>77</v>
      </c>
      <c r="H65" s="13"/>
      <c r="I65" s="13">
        <v>84</v>
      </c>
      <c r="J65" s="13"/>
      <c r="K65" s="13"/>
      <c r="L65" s="19">
        <f t="shared" ref="L65" si="30">COUNT(B65:K65)</f>
        <v>4</v>
      </c>
      <c r="M65" s="16">
        <f>SUM(feb!F65 + mrt!L65 + apr!K65+ mei!M65+ L65)</f>
        <v>10</v>
      </c>
      <c r="N65" s="17">
        <f t="shared" ref="N65" si="31">SUM(B65:K65)</f>
        <v>352</v>
      </c>
      <c r="O65" s="18">
        <f>SUM(feb!H65 + mrt!N65 + apr!M65+ mei!O65+ N65)</f>
        <v>832</v>
      </c>
    </row>
    <row r="66" spans="1:15" x14ac:dyDescent="0.2">
      <c r="A66" s="42" t="s">
        <v>58</v>
      </c>
      <c r="B66" s="50"/>
      <c r="C66" s="50">
        <v>81</v>
      </c>
      <c r="D66" s="50"/>
      <c r="E66" s="50">
        <v>78</v>
      </c>
      <c r="F66" s="50">
        <v>106</v>
      </c>
      <c r="G66" s="50"/>
      <c r="H66" s="50"/>
      <c r="I66" s="50">
        <v>84</v>
      </c>
      <c r="J66" s="50">
        <v>72</v>
      </c>
      <c r="K66" s="50"/>
      <c r="L66" s="15">
        <f t="shared" si="0"/>
        <v>5</v>
      </c>
      <c r="M66" s="16">
        <f>SUM(feb!F66 + mrt!L66 + apr!K66+ mei!M66+ L66)</f>
        <v>32</v>
      </c>
      <c r="N66" s="17">
        <f t="shared" si="1"/>
        <v>421</v>
      </c>
      <c r="O66" s="18">
        <f>SUM(feb!H66 + mrt!N66 + apr!M66+ mei!O66+ N66)</f>
        <v>2428</v>
      </c>
    </row>
    <row r="67" spans="1:15" x14ac:dyDescent="0.2">
      <c r="A67" s="42" t="s">
        <v>59</v>
      </c>
      <c r="B67" s="50"/>
      <c r="C67" s="50"/>
      <c r="D67" s="50">
        <v>86</v>
      </c>
      <c r="E67" s="50"/>
      <c r="F67" s="50"/>
      <c r="G67" s="50"/>
      <c r="H67" s="50"/>
      <c r="I67" s="50"/>
      <c r="J67" s="50">
        <v>66</v>
      </c>
      <c r="K67" s="50"/>
      <c r="L67" s="15">
        <f t="shared" si="0"/>
        <v>2</v>
      </c>
      <c r="M67" s="16">
        <f>SUM(feb!F67 + mrt!L67 + apr!K67+ mei!M67+ L67)</f>
        <v>6</v>
      </c>
      <c r="N67" s="17">
        <f t="shared" si="1"/>
        <v>152</v>
      </c>
      <c r="O67" s="18">
        <f>SUM(feb!H67 + mrt!N67 + apr!M67+ mei!O67+ N67)</f>
        <v>431</v>
      </c>
    </row>
    <row r="68" spans="1:15" x14ac:dyDescent="0.2">
      <c r="A68" s="42" t="s">
        <v>78</v>
      </c>
      <c r="B68" s="50"/>
      <c r="C68" s="50"/>
      <c r="D68" s="50"/>
      <c r="E68" s="50">
        <v>57</v>
      </c>
      <c r="F68" s="50"/>
      <c r="G68" s="50">
        <v>54</v>
      </c>
      <c r="H68" s="50"/>
      <c r="I68" s="50">
        <v>50</v>
      </c>
      <c r="J68" s="50">
        <v>66</v>
      </c>
      <c r="K68" s="50"/>
      <c r="L68" s="15">
        <f t="shared" si="0"/>
        <v>4</v>
      </c>
      <c r="M68" s="16">
        <f>SUM(feb!F68 + mrt!L68 + apr!K68+ mei!M68+ L68)</f>
        <v>11</v>
      </c>
      <c r="N68" s="17">
        <f t="shared" si="1"/>
        <v>227</v>
      </c>
      <c r="O68" s="18">
        <f>SUM(feb!H68 + mrt!N68 + apr!M68+ mei!O68+ N68)</f>
        <v>657</v>
      </c>
    </row>
    <row r="69" spans="1:15" x14ac:dyDescent="0.2">
      <c r="A69" s="42" t="s">
        <v>60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15">
        <f t="shared" si="0"/>
        <v>0</v>
      </c>
      <c r="M69" s="16">
        <f>SUM(feb!F69 + mrt!L69 + apr!K69+ mei!M69+ L69)</f>
        <v>4</v>
      </c>
      <c r="N69" s="17">
        <f t="shared" si="1"/>
        <v>0</v>
      </c>
      <c r="O69" s="18">
        <f>SUM(feb!H69 + mrt!N69 + apr!M69+ mei!O69+ N69)</f>
        <v>391</v>
      </c>
    </row>
  </sheetData>
  <mergeCells count="4">
    <mergeCell ref="N2:N3"/>
    <mergeCell ref="O2:O3"/>
    <mergeCell ref="L2:L3"/>
    <mergeCell ref="M2:M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9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9" width="4" customWidth="1"/>
    <col min="10" max="13" width="5.42578125" customWidth="1"/>
  </cols>
  <sheetData>
    <row r="1" spans="1:13" ht="27.75" customHeight="1" thickBot="1" x14ac:dyDescent="0.3">
      <c r="A1" s="6" t="s">
        <v>25</v>
      </c>
      <c r="M1" s="7" t="s">
        <v>2</v>
      </c>
    </row>
    <row r="2" spans="1:13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0</v>
      </c>
      <c r="I2" s="5" t="s">
        <v>1</v>
      </c>
      <c r="J2" s="89" t="s">
        <v>18</v>
      </c>
      <c r="K2" s="99" t="s">
        <v>5</v>
      </c>
      <c r="L2" s="93" t="s">
        <v>3</v>
      </c>
      <c r="M2" s="95" t="s">
        <v>4</v>
      </c>
    </row>
    <row r="3" spans="1:13" ht="18" customHeight="1" thickBot="1" x14ac:dyDescent="0.25">
      <c r="A3" s="3"/>
      <c r="B3" s="2">
        <v>6</v>
      </c>
      <c r="C3" s="2">
        <v>7</v>
      </c>
      <c r="D3" s="2">
        <v>13</v>
      </c>
      <c r="E3" s="2">
        <v>14</v>
      </c>
      <c r="F3" s="2">
        <v>20</v>
      </c>
      <c r="G3" s="2">
        <v>21</v>
      </c>
      <c r="H3" s="12">
        <v>27</v>
      </c>
      <c r="I3" s="12">
        <v>28</v>
      </c>
      <c r="J3" s="101"/>
      <c r="K3" s="100"/>
      <c r="L3" s="94"/>
      <c r="M3" s="96"/>
    </row>
    <row r="4" spans="1:13" ht="12.75" customHeight="1" x14ac:dyDescent="0.2">
      <c r="A4" s="62" t="s">
        <v>86</v>
      </c>
      <c r="B4" s="58"/>
      <c r="C4" s="58"/>
      <c r="D4" s="58"/>
      <c r="E4" s="58"/>
      <c r="F4" s="58"/>
      <c r="G4" s="58"/>
      <c r="H4" s="58"/>
      <c r="I4" s="59"/>
      <c r="J4" s="19">
        <f t="shared" ref="J4" si="0">COUNT(B4:I4)</f>
        <v>0</v>
      </c>
      <c r="K4" s="20">
        <f>SUM(feb!F4 + mrt!L4 + apr!K4+ mei!M4+ jun!L4+ J4)</f>
        <v>3</v>
      </c>
      <c r="L4" s="17">
        <f t="shared" ref="L4" si="1">SUM(B4:I4)</f>
        <v>0</v>
      </c>
      <c r="M4" s="18">
        <f>SUM(feb!H4 + mrt!N4 + apr!M4+ mei!O4+ jun!N4+ L4)</f>
        <v>247</v>
      </c>
    </row>
    <row r="5" spans="1:13" ht="12.75" customHeight="1" x14ac:dyDescent="0.2">
      <c r="A5" s="74" t="s">
        <v>87</v>
      </c>
      <c r="B5" s="54"/>
      <c r="C5" s="54"/>
      <c r="D5" s="54"/>
      <c r="E5" s="82">
        <v>89</v>
      </c>
      <c r="F5" s="54"/>
      <c r="G5" s="54"/>
      <c r="H5" s="73"/>
      <c r="I5" s="73"/>
      <c r="J5" s="19">
        <f t="shared" ref="J5" si="2">COUNT(B5:I5)</f>
        <v>1</v>
      </c>
      <c r="K5" s="20">
        <f>SUM(feb!F5 + mrt!L5 + apr!K5+ mei!M5+ jun!L5+ J5)</f>
        <v>3</v>
      </c>
      <c r="L5" s="17">
        <f t="shared" ref="L5" si="3">SUM(B5:I5)</f>
        <v>89</v>
      </c>
      <c r="M5" s="18">
        <f>SUM(feb!H5 + mrt!N5 + apr!M5+ mei!O5+ jun!N5+ L5)</f>
        <v>420</v>
      </c>
    </row>
    <row r="6" spans="1:13" x14ac:dyDescent="0.2">
      <c r="A6" s="44" t="s">
        <v>31</v>
      </c>
      <c r="B6" s="13"/>
      <c r="C6" s="13">
        <v>78</v>
      </c>
      <c r="D6" s="13"/>
      <c r="E6" s="13">
        <v>76</v>
      </c>
      <c r="F6" s="13">
        <v>78</v>
      </c>
      <c r="G6" s="13"/>
      <c r="H6" s="14"/>
      <c r="I6" s="14">
        <v>78</v>
      </c>
      <c r="J6" s="19">
        <f t="shared" ref="J6" si="4">COUNT(B6:I6)</f>
        <v>4</v>
      </c>
      <c r="K6" s="20">
        <f>SUM(feb!F6 + mrt!L6 + apr!K6+ mei!M6+ jun!L6+ J6)</f>
        <v>22</v>
      </c>
      <c r="L6" s="17">
        <f t="shared" ref="L6" si="5">SUM(B6:I6)</f>
        <v>310</v>
      </c>
      <c r="M6" s="18">
        <f>SUM(feb!H6 + mrt!N6 + apr!M6+ mei!O6+ jun!N6+ L6)</f>
        <v>1628</v>
      </c>
    </row>
    <row r="7" spans="1:13" x14ac:dyDescent="0.2">
      <c r="A7" s="44" t="s">
        <v>72</v>
      </c>
      <c r="B7" s="13">
        <v>118</v>
      </c>
      <c r="C7" s="13">
        <v>78</v>
      </c>
      <c r="D7" s="13"/>
      <c r="E7" s="13"/>
      <c r="F7" s="13">
        <v>101</v>
      </c>
      <c r="G7" s="13">
        <v>76</v>
      </c>
      <c r="H7" s="14"/>
      <c r="I7" s="14">
        <v>78</v>
      </c>
      <c r="J7" s="19">
        <f t="shared" ref="J7:J69" si="6">COUNT(B7:I7)</f>
        <v>5</v>
      </c>
      <c r="K7" s="20">
        <f>SUM(feb!F7 + mrt!L7 + apr!K7+ mei!M7+ jun!L7+ J7)</f>
        <v>28</v>
      </c>
      <c r="L7" s="17">
        <f t="shared" ref="L7:L69" si="7">SUM(B7:I7)</f>
        <v>451</v>
      </c>
      <c r="M7" s="18">
        <f>SUM(feb!H7 + mrt!N7 + apr!M7+ mei!O7+ jun!N7+ L7)</f>
        <v>2225</v>
      </c>
    </row>
    <row r="8" spans="1:13" x14ac:dyDescent="0.2">
      <c r="A8" s="43" t="s">
        <v>32</v>
      </c>
      <c r="B8" s="13"/>
      <c r="C8" s="13"/>
      <c r="D8" s="13"/>
      <c r="E8" s="13">
        <v>87</v>
      </c>
      <c r="F8" s="13">
        <v>101</v>
      </c>
      <c r="G8" s="13">
        <v>76</v>
      </c>
      <c r="H8" s="14"/>
      <c r="I8" s="14">
        <v>78</v>
      </c>
      <c r="J8" s="19">
        <f t="shared" si="6"/>
        <v>4</v>
      </c>
      <c r="K8" s="20">
        <f>SUM(feb!F8 + mrt!L8 + apr!K8+ mei!M8+ jun!L8+ J8)</f>
        <v>37</v>
      </c>
      <c r="L8" s="17">
        <f t="shared" si="7"/>
        <v>342</v>
      </c>
      <c r="M8" s="18">
        <f>SUM(feb!H8 + mrt!N8 + apr!M8+ mei!O8+ jun!N8+ L8)</f>
        <v>3273</v>
      </c>
    </row>
    <row r="9" spans="1:13" x14ac:dyDescent="0.2">
      <c r="A9" s="42" t="s">
        <v>33</v>
      </c>
      <c r="B9" s="13">
        <v>118</v>
      </c>
      <c r="C9" s="13">
        <v>78</v>
      </c>
      <c r="D9" s="13">
        <v>120</v>
      </c>
      <c r="E9" s="13">
        <v>76</v>
      </c>
      <c r="F9" s="13">
        <v>78</v>
      </c>
      <c r="G9" s="13">
        <v>76</v>
      </c>
      <c r="H9" s="14">
        <v>113</v>
      </c>
      <c r="I9" s="14">
        <v>78</v>
      </c>
      <c r="J9" s="19">
        <f t="shared" si="6"/>
        <v>8</v>
      </c>
      <c r="K9" s="20">
        <f>SUM(feb!F9 + mrt!L9 + apr!K9+ mei!M9+ jun!L9+ J9)</f>
        <v>37</v>
      </c>
      <c r="L9" s="17">
        <f t="shared" si="7"/>
        <v>737</v>
      </c>
      <c r="M9" s="18">
        <f>SUM(feb!H9 + mrt!N9 + apr!M9+ mei!O9+ jun!N9+ L9)</f>
        <v>2907</v>
      </c>
    </row>
    <row r="10" spans="1:13" x14ac:dyDescent="0.2">
      <c r="A10" s="42" t="s">
        <v>34</v>
      </c>
      <c r="B10" s="13">
        <v>118</v>
      </c>
      <c r="C10" s="13"/>
      <c r="D10" s="13">
        <v>120</v>
      </c>
      <c r="E10" s="13">
        <v>76</v>
      </c>
      <c r="F10" s="13">
        <v>101</v>
      </c>
      <c r="G10" s="13"/>
      <c r="H10" s="14">
        <v>113</v>
      </c>
      <c r="I10" s="14"/>
      <c r="J10" s="19">
        <f t="shared" si="6"/>
        <v>5</v>
      </c>
      <c r="K10" s="20">
        <f>SUM(feb!F10 + mrt!L10 + apr!K10+ mei!M10+ jun!L10+ J10)</f>
        <v>28</v>
      </c>
      <c r="L10" s="17">
        <f t="shared" si="7"/>
        <v>528</v>
      </c>
      <c r="M10" s="18">
        <f>SUM(feb!H10 + mrt!N10 + apr!M10+ mei!O10+ jun!N10+ L10)</f>
        <v>2294</v>
      </c>
    </row>
    <row r="11" spans="1:13" x14ac:dyDescent="0.2">
      <c r="A11" s="42" t="s">
        <v>85</v>
      </c>
      <c r="B11" s="13"/>
      <c r="C11" s="13"/>
      <c r="D11" s="13"/>
      <c r="E11" s="13"/>
      <c r="F11" s="13"/>
      <c r="G11" s="13"/>
      <c r="H11" s="14"/>
      <c r="I11" s="14"/>
      <c r="J11" s="19">
        <f t="shared" ref="J11" si="8">COUNT(B11:I11)</f>
        <v>0</v>
      </c>
      <c r="K11" s="20">
        <f>SUM(feb!F11 + mrt!L11 + apr!K11+ mei!M11+ jun!L11+ J11)</f>
        <v>3</v>
      </c>
      <c r="L11" s="17">
        <f t="shared" ref="L11" si="9">SUM(B11:I11)</f>
        <v>0</v>
      </c>
      <c r="M11" s="18">
        <f>SUM(feb!H11 + mrt!N11 + apr!M11+ mei!O11+ jun!N11+ L11)</f>
        <v>285</v>
      </c>
    </row>
    <row r="12" spans="1:13" x14ac:dyDescent="0.2">
      <c r="A12" s="42" t="s">
        <v>35</v>
      </c>
      <c r="B12" s="13"/>
      <c r="C12" s="13">
        <v>78</v>
      </c>
      <c r="D12" s="13"/>
      <c r="E12" s="13">
        <v>87</v>
      </c>
      <c r="F12" s="13"/>
      <c r="G12" s="13">
        <v>76</v>
      </c>
      <c r="H12" s="14"/>
      <c r="I12" s="14"/>
      <c r="J12" s="19">
        <f t="shared" si="6"/>
        <v>3</v>
      </c>
      <c r="K12" s="20">
        <f>SUM(feb!F12 + mrt!L12 + apr!K12+ mei!M12+ jun!L12+ J12)</f>
        <v>19</v>
      </c>
      <c r="L12" s="17">
        <f t="shared" si="7"/>
        <v>241</v>
      </c>
      <c r="M12" s="18">
        <f>SUM(feb!H12 + mrt!N12 + apr!M12+ mei!O12+ jun!N12+ L12)</f>
        <v>1519</v>
      </c>
    </row>
    <row r="13" spans="1:13" x14ac:dyDescent="0.2">
      <c r="A13" s="42" t="s">
        <v>97</v>
      </c>
      <c r="B13" s="13"/>
      <c r="C13" s="13">
        <v>78</v>
      </c>
      <c r="D13" s="13"/>
      <c r="E13" s="13"/>
      <c r="F13" s="13">
        <v>78</v>
      </c>
      <c r="G13" s="13">
        <v>76</v>
      </c>
      <c r="H13" s="14"/>
      <c r="I13" s="14">
        <v>78</v>
      </c>
      <c r="J13" s="19">
        <f t="shared" ref="J13" si="10">COUNT(B13:I13)</f>
        <v>4</v>
      </c>
      <c r="K13" s="20">
        <f>SUM(feb!F13 + mrt!L13 + apr!K13+ mei!M13+ jun!L13+ J13)</f>
        <v>8</v>
      </c>
      <c r="L13" s="17">
        <f t="shared" ref="L13" si="11">SUM(B13:I13)</f>
        <v>310</v>
      </c>
      <c r="M13" s="18">
        <f>SUM(feb!H13 + mrt!N13 + apr!M13+ mei!O13+ jun!N13+ L13)</f>
        <v>679</v>
      </c>
    </row>
    <row r="14" spans="1:13" x14ac:dyDescent="0.2">
      <c r="A14" s="42" t="s">
        <v>79</v>
      </c>
      <c r="B14" s="13"/>
      <c r="C14" s="13"/>
      <c r="D14" s="13"/>
      <c r="E14" s="13"/>
      <c r="F14" s="13"/>
      <c r="G14" s="13"/>
      <c r="H14" s="14"/>
      <c r="I14" s="14"/>
      <c r="J14" s="19">
        <f t="shared" si="6"/>
        <v>0</v>
      </c>
      <c r="K14" s="20">
        <f>SUM(feb!F14 + mrt!L14 + apr!K14+ mei!M14+ jun!L14+ J14)</f>
        <v>8</v>
      </c>
      <c r="L14" s="17">
        <f t="shared" si="7"/>
        <v>0</v>
      </c>
      <c r="M14" s="18">
        <f>SUM(feb!H14 + mrt!N14 + apr!M14+ mei!O14+ jun!N14+ L14)</f>
        <v>839</v>
      </c>
    </row>
    <row r="15" spans="1:13" x14ac:dyDescent="0.2">
      <c r="A15" s="42" t="s">
        <v>66</v>
      </c>
      <c r="B15" s="13"/>
      <c r="C15" s="13"/>
      <c r="D15" s="13"/>
      <c r="E15" s="13"/>
      <c r="F15" s="13"/>
      <c r="G15" s="13"/>
      <c r="H15" s="14"/>
      <c r="I15" s="14"/>
      <c r="J15" s="19">
        <f t="shared" si="6"/>
        <v>0</v>
      </c>
      <c r="K15" s="20">
        <f>SUM(feb!F15 + mrt!L15 + apr!K15+ mei!M15+ jun!L15+ J15)</f>
        <v>9</v>
      </c>
      <c r="L15" s="17">
        <f t="shared" si="7"/>
        <v>0</v>
      </c>
      <c r="M15" s="18">
        <f>SUM(feb!H15 + mrt!N15 + apr!M15+ mei!O15+ jun!N15+ L15)</f>
        <v>616</v>
      </c>
    </row>
    <row r="16" spans="1:13" x14ac:dyDescent="0.2">
      <c r="A16" s="42" t="s">
        <v>36</v>
      </c>
      <c r="B16" s="13"/>
      <c r="C16" s="13"/>
      <c r="D16" s="13">
        <v>154</v>
      </c>
      <c r="E16" s="13">
        <v>87</v>
      </c>
      <c r="F16" s="13"/>
      <c r="G16" s="13"/>
      <c r="H16" s="14">
        <v>118</v>
      </c>
      <c r="I16" s="14">
        <v>88</v>
      </c>
      <c r="J16" s="19">
        <f t="shared" si="6"/>
        <v>4</v>
      </c>
      <c r="K16" s="20">
        <f>SUM(feb!F16 + mrt!L16 + apr!K16+ mei!M16+ jun!L16+ J16)</f>
        <v>35</v>
      </c>
      <c r="L16" s="17">
        <f t="shared" si="7"/>
        <v>447</v>
      </c>
      <c r="M16" s="18">
        <f>SUM(feb!H16 + mrt!N16 + apr!M16+ mei!O16+ jun!N16+ L16)</f>
        <v>3487</v>
      </c>
    </row>
    <row r="17" spans="1:13" x14ac:dyDescent="0.2">
      <c r="A17" s="42" t="s">
        <v>93</v>
      </c>
      <c r="B17" s="13"/>
      <c r="C17" s="13">
        <v>57</v>
      </c>
      <c r="D17" s="13"/>
      <c r="E17" s="13">
        <v>60</v>
      </c>
      <c r="F17" s="13"/>
      <c r="G17" s="13">
        <v>57</v>
      </c>
      <c r="H17" s="14"/>
      <c r="I17" s="14">
        <v>60</v>
      </c>
      <c r="J17" s="19">
        <f t="shared" ref="J17" si="12">COUNT(B17:I17)</f>
        <v>4</v>
      </c>
      <c r="K17" s="20">
        <f>SUM(feb!F17 + mrt!L17 + apr!K17+ mei!M17+ jun!L17+ J17)</f>
        <v>8</v>
      </c>
      <c r="L17" s="17">
        <f t="shared" ref="L17" si="13">SUM(B17:I17)</f>
        <v>234</v>
      </c>
      <c r="M17" s="18">
        <f>SUM(feb!H17 + mrt!N17 + apr!M17+ mei!O17+ jun!N17+ L17)</f>
        <v>446</v>
      </c>
    </row>
    <row r="18" spans="1:13" x14ac:dyDescent="0.2">
      <c r="A18" s="42" t="s">
        <v>37</v>
      </c>
      <c r="B18" s="13"/>
      <c r="C18" s="13">
        <v>78</v>
      </c>
      <c r="D18" s="13"/>
      <c r="E18" s="13">
        <v>76</v>
      </c>
      <c r="F18" s="13">
        <v>78</v>
      </c>
      <c r="G18" s="13"/>
      <c r="H18" s="14"/>
      <c r="I18" s="14">
        <v>78</v>
      </c>
      <c r="J18" s="19">
        <f t="shared" si="6"/>
        <v>4</v>
      </c>
      <c r="K18" s="20">
        <f>SUM(feb!F18 + mrt!L18 + apr!K18+ mei!M18+ jun!L18+ J18)</f>
        <v>23</v>
      </c>
      <c r="L18" s="17">
        <f t="shared" si="7"/>
        <v>310</v>
      </c>
      <c r="M18" s="18">
        <f>SUM(feb!H18 + mrt!N18 + apr!M18+ mei!O18+ jun!N18+ L18)</f>
        <v>1725</v>
      </c>
    </row>
    <row r="19" spans="1:13" x14ac:dyDescent="0.2">
      <c r="A19" s="42" t="s">
        <v>92</v>
      </c>
      <c r="B19" s="13"/>
      <c r="C19" s="13"/>
      <c r="D19" s="13"/>
      <c r="E19" s="13"/>
      <c r="F19" s="13"/>
      <c r="G19" s="13"/>
      <c r="H19" s="14"/>
      <c r="I19" s="14"/>
      <c r="J19" s="19">
        <f t="shared" ref="J19" si="14">COUNT(B19:I19)</f>
        <v>0</v>
      </c>
      <c r="K19" s="20">
        <f>SUM(feb!F19 + mrt!L19 + apr!K19+ mei!M19+ jun!L19+ J19)</f>
        <v>1</v>
      </c>
      <c r="L19" s="17">
        <f t="shared" ref="L19" si="15">SUM(B19:I19)</f>
        <v>0</v>
      </c>
      <c r="M19" s="18">
        <f>SUM(feb!H19 + mrt!N19 + apr!M19+ mei!O19+ jun!N19+ L19)</f>
        <v>85</v>
      </c>
    </row>
    <row r="20" spans="1:13" x14ac:dyDescent="0.2">
      <c r="A20" s="42" t="s">
        <v>38</v>
      </c>
      <c r="B20" s="13">
        <v>66</v>
      </c>
      <c r="C20" s="13">
        <v>78</v>
      </c>
      <c r="D20" s="13"/>
      <c r="E20" s="13"/>
      <c r="F20" s="13">
        <v>78</v>
      </c>
      <c r="G20" s="13">
        <v>76</v>
      </c>
      <c r="H20" s="14"/>
      <c r="I20" s="14">
        <v>78</v>
      </c>
      <c r="J20" s="19">
        <f t="shared" si="6"/>
        <v>5</v>
      </c>
      <c r="K20" s="20">
        <f>SUM(feb!F20 + mrt!L20 + apr!K20+ mei!M20+ jun!L20+ J20)</f>
        <v>25</v>
      </c>
      <c r="L20" s="17">
        <f t="shared" si="7"/>
        <v>376</v>
      </c>
      <c r="M20" s="18">
        <f>SUM(feb!H20 + mrt!N20 + apr!M20+ mei!O20+ jun!N20+ L20)</f>
        <v>1963</v>
      </c>
    </row>
    <row r="21" spans="1:13" x14ac:dyDescent="0.2">
      <c r="A21" s="42" t="s">
        <v>39</v>
      </c>
      <c r="B21" s="13">
        <v>118</v>
      </c>
      <c r="C21" s="13">
        <v>78</v>
      </c>
      <c r="D21" s="13">
        <v>120</v>
      </c>
      <c r="E21" s="13">
        <v>76</v>
      </c>
      <c r="F21" s="13">
        <v>78</v>
      </c>
      <c r="G21" s="13">
        <v>76</v>
      </c>
      <c r="H21" s="14"/>
      <c r="I21" s="14">
        <v>78</v>
      </c>
      <c r="J21" s="19">
        <f t="shared" si="6"/>
        <v>7</v>
      </c>
      <c r="K21" s="20">
        <f>SUM(feb!F21 + mrt!L21 + apr!K21+ mei!M21+ jun!L21+ J21)</f>
        <v>36</v>
      </c>
      <c r="L21" s="17">
        <f t="shared" si="7"/>
        <v>624</v>
      </c>
      <c r="M21" s="18">
        <f>SUM(feb!H21 + mrt!N21 + apr!M21+ mei!O21+ jun!N21+ L21)</f>
        <v>2864</v>
      </c>
    </row>
    <row r="22" spans="1:13" x14ac:dyDescent="0.2">
      <c r="A22" s="42" t="s">
        <v>81</v>
      </c>
      <c r="B22" s="13"/>
      <c r="C22" s="13">
        <v>90</v>
      </c>
      <c r="D22" s="13">
        <v>154</v>
      </c>
      <c r="E22" s="13">
        <v>87</v>
      </c>
      <c r="F22" s="13">
        <v>166</v>
      </c>
      <c r="G22" s="13"/>
      <c r="H22" s="14"/>
      <c r="I22" s="14">
        <v>88</v>
      </c>
      <c r="J22" s="19">
        <f t="shared" ref="J22" si="16">COUNT(B22:I22)</f>
        <v>5</v>
      </c>
      <c r="K22" s="20">
        <f>SUM(feb!F22 + mrt!L22 + apr!K22+ mei!M22+ jun!L22+ J22)</f>
        <v>15</v>
      </c>
      <c r="L22" s="17">
        <f t="shared" ref="L22" si="17">SUM(B22:I22)</f>
        <v>585</v>
      </c>
      <c r="M22" s="18">
        <f>SUM(feb!H22 + mrt!N22 + apr!M22+ mei!O22+ jun!N22+ L22)</f>
        <v>1521</v>
      </c>
    </row>
    <row r="23" spans="1:13" x14ac:dyDescent="0.2">
      <c r="A23" s="42" t="s">
        <v>69</v>
      </c>
      <c r="B23" s="13"/>
      <c r="C23" s="13">
        <v>90</v>
      </c>
      <c r="D23" s="13"/>
      <c r="E23" s="13"/>
      <c r="F23" s="13"/>
      <c r="G23" s="13"/>
      <c r="H23" s="14"/>
      <c r="I23" s="14"/>
      <c r="J23" s="19">
        <f t="shared" si="6"/>
        <v>1</v>
      </c>
      <c r="K23" s="20">
        <f>SUM(feb!F23 + mrt!L23 + apr!K23+ mei!M23+ jun!L23+ J23)</f>
        <v>3</v>
      </c>
      <c r="L23" s="17">
        <f t="shared" si="7"/>
        <v>90</v>
      </c>
      <c r="M23" s="18">
        <f>SUM(feb!H23 + mrt!N23 + apr!M23+ mei!O23+ jun!N23+ L23)</f>
        <v>252</v>
      </c>
    </row>
    <row r="24" spans="1:13" x14ac:dyDescent="0.2">
      <c r="A24" s="42" t="s">
        <v>40</v>
      </c>
      <c r="B24" s="13"/>
      <c r="C24" s="13"/>
      <c r="D24" s="13"/>
      <c r="E24" s="13">
        <v>76</v>
      </c>
      <c r="F24" s="13"/>
      <c r="G24" s="13">
        <v>76</v>
      </c>
      <c r="H24" s="14"/>
      <c r="I24" s="14"/>
      <c r="J24" s="19">
        <f t="shared" si="6"/>
        <v>2</v>
      </c>
      <c r="K24" s="20">
        <f>SUM(feb!F24 + mrt!L24 + apr!K24+ mei!M24+ jun!L24+ J24)</f>
        <v>30</v>
      </c>
      <c r="L24" s="17">
        <f t="shared" si="7"/>
        <v>152</v>
      </c>
      <c r="M24" s="18">
        <f>SUM(feb!H24 + mrt!N24 + apr!M24+ mei!O24+ jun!N24+ L24)</f>
        <v>2349</v>
      </c>
    </row>
    <row r="25" spans="1:13" x14ac:dyDescent="0.2">
      <c r="A25" s="42" t="s">
        <v>80</v>
      </c>
      <c r="B25" s="13"/>
      <c r="C25" s="13">
        <v>90</v>
      </c>
      <c r="D25" s="13"/>
      <c r="E25" s="13">
        <v>89</v>
      </c>
      <c r="F25" s="13"/>
      <c r="G25" s="13">
        <v>87</v>
      </c>
      <c r="H25" s="14"/>
      <c r="I25" s="14"/>
      <c r="J25" s="19">
        <f t="shared" ref="J25" si="18">COUNT(B25:I25)</f>
        <v>3</v>
      </c>
      <c r="K25" s="20">
        <f>SUM(feb!F25 + mrt!L25 + apr!K25+ mei!M25+ jun!L25+ J25)</f>
        <v>12</v>
      </c>
      <c r="L25" s="17">
        <f t="shared" ref="L25" si="19">SUM(B25:I25)</f>
        <v>266</v>
      </c>
      <c r="M25" s="18">
        <f>SUM(feb!H25 + mrt!N25 + apr!M25+ mei!O25+ jun!N25+ L25)</f>
        <v>1131</v>
      </c>
    </row>
    <row r="26" spans="1:13" x14ac:dyDescent="0.2">
      <c r="A26" s="42" t="s">
        <v>41</v>
      </c>
      <c r="B26" s="13"/>
      <c r="C26" s="13"/>
      <c r="D26" s="13"/>
      <c r="E26" s="13"/>
      <c r="F26" s="13"/>
      <c r="G26" s="13"/>
      <c r="H26" s="14"/>
      <c r="I26" s="14"/>
      <c r="J26" s="19">
        <f t="shared" si="6"/>
        <v>0</v>
      </c>
      <c r="K26" s="20">
        <f>SUM(feb!F26 + mrt!L26 + apr!K26+ mei!M26+ jun!L26+ J26)</f>
        <v>14</v>
      </c>
      <c r="L26" s="17">
        <f t="shared" si="7"/>
        <v>0</v>
      </c>
      <c r="M26" s="18">
        <f>SUM(feb!H26 + mrt!N26 + apr!M26+ mei!O26+ jun!N26+ L26)</f>
        <v>1264</v>
      </c>
    </row>
    <row r="27" spans="1:13" x14ac:dyDescent="0.2">
      <c r="A27" s="45" t="s">
        <v>63</v>
      </c>
      <c r="B27" s="13"/>
      <c r="C27" s="13">
        <v>90</v>
      </c>
      <c r="D27" s="13"/>
      <c r="E27" s="13">
        <v>89</v>
      </c>
      <c r="F27" s="13"/>
      <c r="G27" s="13"/>
      <c r="H27" s="14"/>
      <c r="I27" s="14">
        <v>88</v>
      </c>
      <c r="J27" s="19">
        <f t="shared" si="6"/>
        <v>3</v>
      </c>
      <c r="K27" s="20">
        <f>SUM(feb!F27 + mrt!L27 + apr!K27+ mei!M27+ jun!L27+ J27)</f>
        <v>14</v>
      </c>
      <c r="L27" s="17">
        <f t="shared" si="7"/>
        <v>267</v>
      </c>
      <c r="M27" s="18">
        <f>SUM(feb!H27 + mrt!N27 + apr!M27+ mei!O27+ jun!N27+ L27)</f>
        <v>1338</v>
      </c>
    </row>
    <row r="28" spans="1:13" x14ac:dyDescent="0.2">
      <c r="A28" s="45" t="s">
        <v>75</v>
      </c>
      <c r="B28" s="13"/>
      <c r="C28" s="13">
        <v>78</v>
      </c>
      <c r="D28" s="13">
        <v>154</v>
      </c>
      <c r="E28" s="13"/>
      <c r="F28" s="13"/>
      <c r="G28" s="13">
        <v>76</v>
      </c>
      <c r="H28" s="14">
        <v>118</v>
      </c>
      <c r="I28" s="14">
        <v>78</v>
      </c>
      <c r="J28" s="19">
        <f t="shared" si="6"/>
        <v>5</v>
      </c>
      <c r="K28" s="20">
        <f>SUM(feb!F28 + mrt!L28 + apr!K28+ mei!M28+ jun!L28+ J28)</f>
        <v>20</v>
      </c>
      <c r="L28" s="17">
        <f t="shared" si="7"/>
        <v>504</v>
      </c>
      <c r="M28" s="18">
        <f>SUM(feb!H28 + mrt!N28 + apr!M28+ mei!O28+ jun!N28+ L28)</f>
        <v>2033</v>
      </c>
    </row>
    <row r="29" spans="1:13" x14ac:dyDescent="0.2">
      <c r="A29" s="45" t="s">
        <v>89</v>
      </c>
      <c r="B29" s="13"/>
      <c r="C29" s="13">
        <v>57</v>
      </c>
      <c r="D29" s="13"/>
      <c r="E29" s="13">
        <v>60</v>
      </c>
      <c r="F29" s="13"/>
      <c r="G29" s="13">
        <v>57</v>
      </c>
      <c r="H29" s="14"/>
      <c r="I29" s="14">
        <v>60</v>
      </c>
      <c r="J29" s="19">
        <f t="shared" ref="J29" si="20">COUNT(B29:I29)</f>
        <v>4</v>
      </c>
      <c r="K29" s="20">
        <f>SUM(feb!F29 + mrt!L29 + apr!K29+ mei!M29+ jun!L29+ J29)</f>
        <v>11</v>
      </c>
      <c r="L29" s="17">
        <f t="shared" ref="L29" si="21">SUM(B29:I29)</f>
        <v>234</v>
      </c>
      <c r="M29" s="18">
        <f>SUM(feb!H29 + mrt!N29 + apr!M29+ mei!O29+ jun!N29+ L29)</f>
        <v>599</v>
      </c>
    </row>
    <row r="30" spans="1:13" x14ac:dyDescent="0.2">
      <c r="A30" s="43" t="s">
        <v>42</v>
      </c>
      <c r="B30" s="13">
        <v>89</v>
      </c>
      <c r="C30" s="13">
        <v>57</v>
      </c>
      <c r="D30" s="13">
        <v>92</v>
      </c>
      <c r="E30" s="13"/>
      <c r="F30" s="13">
        <v>79</v>
      </c>
      <c r="G30" s="13"/>
      <c r="H30" s="14">
        <v>115</v>
      </c>
      <c r="I30" s="14"/>
      <c r="J30" s="19">
        <f t="shared" si="6"/>
        <v>5</v>
      </c>
      <c r="K30" s="20">
        <f>SUM(feb!F30 + mrt!L30 + apr!K30+ mei!M30+ jun!L30+ J30)</f>
        <v>36</v>
      </c>
      <c r="L30" s="17">
        <f t="shared" si="7"/>
        <v>432</v>
      </c>
      <c r="M30" s="18">
        <f>SUM(feb!H30 + mrt!N30 + apr!M30+ mei!O30+ jun!N30+ L30)</f>
        <v>2455</v>
      </c>
    </row>
    <row r="31" spans="1:13" x14ac:dyDescent="0.2">
      <c r="A31" s="42" t="s">
        <v>43</v>
      </c>
      <c r="B31" s="13"/>
      <c r="C31" s="13">
        <v>78</v>
      </c>
      <c r="D31" s="13"/>
      <c r="E31" s="13">
        <v>76</v>
      </c>
      <c r="F31" s="13"/>
      <c r="G31" s="13"/>
      <c r="H31" s="14"/>
      <c r="I31" s="14">
        <v>78</v>
      </c>
      <c r="J31" s="19">
        <f t="shared" si="6"/>
        <v>3</v>
      </c>
      <c r="K31" s="20">
        <f>SUM(feb!F31 + mrt!L31 + apr!K31+ mei!M31+ jun!L31+ J31)</f>
        <v>28</v>
      </c>
      <c r="L31" s="17">
        <f t="shared" si="7"/>
        <v>232</v>
      </c>
      <c r="M31" s="18">
        <f>SUM(feb!H31 + mrt!N31 + apr!M31+ mei!O31+ jun!N31+ L31)</f>
        <v>2262</v>
      </c>
    </row>
    <row r="32" spans="1:13" x14ac:dyDescent="0.2">
      <c r="A32" s="42" t="s">
        <v>88</v>
      </c>
      <c r="B32" s="13"/>
      <c r="C32" s="13"/>
      <c r="D32" s="13"/>
      <c r="E32" s="13">
        <v>89</v>
      </c>
      <c r="F32" s="13"/>
      <c r="G32" s="13"/>
      <c r="H32" s="14"/>
      <c r="I32" s="14"/>
      <c r="J32" s="19">
        <f t="shared" ref="J32" si="22">COUNT(B32:I32)</f>
        <v>1</v>
      </c>
      <c r="K32" s="20">
        <f>SUM(feb!F32 + mrt!L32 + apr!K32+ mei!M32+ jun!L32+ J32)</f>
        <v>2</v>
      </c>
      <c r="L32" s="17">
        <f t="shared" ref="L32" si="23">SUM(B32:I32)</f>
        <v>89</v>
      </c>
      <c r="M32" s="18">
        <f>SUM(feb!H32 + mrt!N32 + apr!M32+ mei!O32+ jun!N32+ L32)</f>
        <v>348</v>
      </c>
    </row>
    <row r="33" spans="1:13" x14ac:dyDescent="0.2">
      <c r="A33" s="42" t="s">
        <v>44</v>
      </c>
      <c r="B33" s="13">
        <v>118</v>
      </c>
      <c r="C33" s="13">
        <v>78</v>
      </c>
      <c r="D33" s="13">
        <v>120</v>
      </c>
      <c r="E33" s="13">
        <v>76</v>
      </c>
      <c r="F33" s="13">
        <v>78</v>
      </c>
      <c r="G33" s="13">
        <v>76</v>
      </c>
      <c r="H33" s="14"/>
      <c r="I33" s="14"/>
      <c r="J33" s="19">
        <f t="shared" si="6"/>
        <v>6</v>
      </c>
      <c r="K33" s="20">
        <f>SUM(feb!F33 + mrt!L33 + apr!K33+ mei!M33+ jun!L33+ J33)</f>
        <v>46</v>
      </c>
      <c r="L33" s="17">
        <f t="shared" si="7"/>
        <v>546</v>
      </c>
      <c r="M33" s="18">
        <f>SUM(feb!H33 + mrt!N33 + apr!M33+ mei!O33+ jun!N33+ L33)</f>
        <v>3597</v>
      </c>
    </row>
    <row r="34" spans="1:13" x14ac:dyDescent="0.2">
      <c r="A34" s="42" t="s">
        <v>45</v>
      </c>
      <c r="B34" s="13">
        <v>118</v>
      </c>
      <c r="C34" s="13">
        <v>78</v>
      </c>
      <c r="D34" s="13"/>
      <c r="E34" s="13">
        <v>76</v>
      </c>
      <c r="F34" s="13"/>
      <c r="G34" s="13">
        <v>76</v>
      </c>
      <c r="H34" s="14"/>
      <c r="I34" s="14"/>
      <c r="J34" s="19">
        <f t="shared" si="6"/>
        <v>4</v>
      </c>
      <c r="K34" s="20">
        <f>SUM(feb!F34 + mrt!L34 + apr!K34+ mei!M34+ jun!L34+ J34)</f>
        <v>35</v>
      </c>
      <c r="L34" s="17">
        <f t="shared" si="7"/>
        <v>348</v>
      </c>
      <c r="M34" s="18">
        <f>SUM(feb!H34 + mrt!N34 + apr!M34+ mei!O34+ jun!N34+ L34)</f>
        <v>2757</v>
      </c>
    </row>
    <row r="35" spans="1:13" x14ac:dyDescent="0.2">
      <c r="A35" s="42" t="s">
        <v>67</v>
      </c>
      <c r="B35" s="13"/>
      <c r="C35" s="13"/>
      <c r="D35" s="13"/>
      <c r="E35" s="13">
        <v>87</v>
      </c>
      <c r="F35" s="13"/>
      <c r="G35" s="13">
        <v>89</v>
      </c>
      <c r="H35" s="14"/>
      <c r="I35" s="14">
        <v>88</v>
      </c>
      <c r="J35" s="19">
        <f t="shared" si="6"/>
        <v>3</v>
      </c>
      <c r="K35" s="20">
        <f>SUM(feb!F35 + mrt!L35 + apr!K35+ mei!M35+ jun!L35+ J35)</f>
        <v>17</v>
      </c>
      <c r="L35" s="17">
        <f t="shared" si="7"/>
        <v>264</v>
      </c>
      <c r="M35" s="18">
        <f>SUM(feb!H35 + mrt!N35 + apr!M35+ mei!O35+ jun!N35+ L35)</f>
        <v>1394</v>
      </c>
    </row>
    <row r="36" spans="1:13" x14ac:dyDescent="0.2">
      <c r="A36" s="42" t="s">
        <v>46</v>
      </c>
      <c r="B36" s="13"/>
      <c r="C36" s="13"/>
      <c r="D36" s="13"/>
      <c r="E36" s="13"/>
      <c r="F36" s="13"/>
      <c r="G36" s="13">
        <v>89</v>
      </c>
      <c r="H36" s="14"/>
      <c r="I36" s="14">
        <v>88</v>
      </c>
      <c r="J36" s="19">
        <f t="shared" si="6"/>
        <v>2</v>
      </c>
      <c r="K36" s="20">
        <f>SUM(feb!F36 + mrt!L36 + apr!K36+ mei!M36+ jun!L36+ J36)</f>
        <v>25</v>
      </c>
      <c r="L36" s="17">
        <f t="shared" si="7"/>
        <v>177</v>
      </c>
      <c r="M36" s="18">
        <f>SUM(feb!H36 + mrt!N36 + apr!M36+ mei!O36+ jun!N36+ L36)</f>
        <v>2188</v>
      </c>
    </row>
    <row r="37" spans="1:13" x14ac:dyDescent="0.2">
      <c r="A37" s="42" t="s">
        <v>83</v>
      </c>
      <c r="B37" s="13">
        <v>89</v>
      </c>
      <c r="C37" s="13"/>
      <c r="D37" s="13"/>
      <c r="E37" s="13">
        <v>60</v>
      </c>
      <c r="F37" s="13">
        <v>79</v>
      </c>
      <c r="G37" s="13">
        <v>57</v>
      </c>
      <c r="H37" s="14"/>
      <c r="I37" s="14"/>
      <c r="J37" s="19">
        <f t="shared" ref="J37" si="24">COUNT(B37:I37)</f>
        <v>4</v>
      </c>
      <c r="K37" s="20">
        <f>SUM(feb!F37 + mrt!L37 + apr!K37+ mei!M37+ jun!L37+ J37)</f>
        <v>16</v>
      </c>
      <c r="L37" s="17">
        <f t="shared" ref="L37" si="25">SUM(B37:I37)</f>
        <v>285</v>
      </c>
      <c r="M37" s="18">
        <f>SUM(feb!H37 + mrt!N37 + apr!M37+ mei!O37+ jun!N37+ L37)</f>
        <v>991</v>
      </c>
    </row>
    <row r="38" spans="1:13" x14ac:dyDescent="0.2">
      <c r="A38" s="42" t="s">
        <v>90</v>
      </c>
      <c r="B38" s="13"/>
      <c r="C38" s="13"/>
      <c r="D38" s="13"/>
      <c r="E38" s="13"/>
      <c r="F38" s="13"/>
      <c r="G38" s="13"/>
      <c r="H38" s="14"/>
      <c r="I38" s="14"/>
      <c r="J38" s="19">
        <f t="shared" ref="J38" si="26">COUNT(B38:I38)</f>
        <v>0</v>
      </c>
      <c r="K38" s="20">
        <f>SUM(feb!F38 + mrt!L38 + apr!K38+ mei!M38+ jun!L38+ J38)</f>
        <v>1</v>
      </c>
      <c r="L38" s="17">
        <f t="shared" ref="L38" si="27">SUM(B38:I38)</f>
        <v>0</v>
      </c>
      <c r="M38" s="18">
        <f>SUM(feb!H38 + mrt!N38 + apr!M38+ mei!O38+ jun!N38+ L38)</f>
        <v>52</v>
      </c>
    </row>
    <row r="39" spans="1:13" x14ac:dyDescent="0.2">
      <c r="A39" s="42" t="s">
        <v>47</v>
      </c>
      <c r="B39" s="13"/>
      <c r="C39" s="13">
        <v>78</v>
      </c>
      <c r="D39" s="13"/>
      <c r="E39" s="13"/>
      <c r="F39" s="13"/>
      <c r="G39" s="13"/>
      <c r="H39" s="14"/>
      <c r="I39" s="14"/>
      <c r="J39" s="19">
        <f t="shared" si="6"/>
        <v>1</v>
      </c>
      <c r="K39" s="20">
        <f>SUM(feb!F39 + mrt!L39 + apr!K39+ mei!M39+ jun!L39+ J39)</f>
        <v>20</v>
      </c>
      <c r="L39" s="17">
        <f t="shared" si="7"/>
        <v>78</v>
      </c>
      <c r="M39" s="18">
        <f>SUM(feb!H39 + mrt!N39 + apr!M39+ mei!O39+ jun!N39+ L39)</f>
        <v>1456</v>
      </c>
    </row>
    <row r="40" spans="1:13" x14ac:dyDescent="0.2">
      <c r="A40" s="81" t="s">
        <v>95</v>
      </c>
      <c r="B40" s="13"/>
      <c r="C40" s="13"/>
      <c r="D40" s="13"/>
      <c r="E40" s="13"/>
      <c r="F40" s="13"/>
      <c r="G40" s="13"/>
      <c r="H40" s="14"/>
      <c r="I40" s="14"/>
      <c r="J40" s="19">
        <f t="shared" ref="J40" si="28">COUNT(B40:I40)</f>
        <v>0</v>
      </c>
      <c r="K40" s="20">
        <f>SUM(feb!F40 + mrt!L40 + apr!K40+ mei!M40+ jun!L40+ J40)</f>
        <v>1</v>
      </c>
      <c r="L40" s="17">
        <f t="shared" ref="L40" si="29">SUM(B40:I40)</f>
        <v>0</v>
      </c>
      <c r="M40" s="18">
        <f>SUM(feb!H40 + mrt!N40 + apr!M40+ mei!O40+ jun!N40+ L40)</f>
        <v>80</v>
      </c>
    </row>
    <row r="41" spans="1:13" x14ac:dyDescent="0.2">
      <c r="A41" s="42" t="s">
        <v>48</v>
      </c>
      <c r="B41" s="13">
        <v>118</v>
      </c>
      <c r="C41" s="13"/>
      <c r="D41" s="13"/>
      <c r="E41" s="13"/>
      <c r="F41" s="13"/>
      <c r="G41" s="13"/>
      <c r="H41" s="14">
        <v>113</v>
      </c>
      <c r="I41" s="14">
        <v>78</v>
      </c>
      <c r="J41" s="19">
        <f t="shared" si="6"/>
        <v>3</v>
      </c>
      <c r="K41" s="20">
        <f>SUM(feb!F41 + mrt!L41 + apr!K41+ mei!M41+ jun!L41+ J41)</f>
        <v>34</v>
      </c>
      <c r="L41" s="17">
        <f t="shared" si="7"/>
        <v>309</v>
      </c>
      <c r="M41" s="18">
        <f>SUM(feb!H41 + mrt!N41 + apr!M41+ mei!O41+ jun!N41+ L41)</f>
        <v>2720</v>
      </c>
    </row>
    <row r="42" spans="1:13" x14ac:dyDescent="0.2">
      <c r="A42" s="42" t="s">
        <v>73</v>
      </c>
      <c r="B42" s="13"/>
      <c r="C42" s="13"/>
      <c r="D42" s="13">
        <v>120</v>
      </c>
      <c r="E42" s="13">
        <v>76</v>
      </c>
      <c r="F42" s="13"/>
      <c r="G42" s="13"/>
      <c r="H42" s="14"/>
      <c r="I42" s="14">
        <v>78</v>
      </c>
      <c r="J42" s="19">
        <f t="shared" si="6"/>
        <v>3</v>
      </c>
      <c r="K42" s="20">
        <f>SUM(feb!F42 + mrt!L42 + apr!K42+ mei!M42+ jun!L42+ J42)</f>
        <v>20</v>
      </c>
      <c r="L42" s="17">
        <f t="shared" si="7"/>
        <v>274</v>
      </c>
      <c r="M42" s="18">
        <f>SUM(feb!H42 + mrt!N42 + apr!M42+ mei!O42+ jun!N42+ L42)</f>
        <v>1550</v>
      </c>
    </row>
    <row r="43" spans="1:13" x14ac:dyDescent="0.2">
      <c r="A43" s="42" t="s">
        <v>49</v>
      </c>
      <c r="B43" s="13"/>
      <c r="C43" s="13">
        <v>78</v>
      </c>
      <c r="D43" s="13"/>
      <c r="E43" s="13"/>
      <c r="F43" s="13"/>
      <c r="G43" s="13">
        <v>76</v>
      </c>
      <c r="H43" s="14"/>
      <c r="I43" s="14">
        <v>78</v>
      </c>
      <c r="J43" s="19">
        <f t="shared" si="6"/>
        <v>3</v>
      </c>
      <c r="K43" s="20">
        <f>SUM(feb!F43 + mrt!L43 + apr!K43+ mei!M43+ jun!L43+ J43)</f>
        <v>32</v>
      </c>
      <c r="L43" s="17">
        <f t="shared" si="7"/>
        <v>232</v>
      </c>
      <c r="M43" s="18">
        <f>SUM(feb!H43 + mrt!N43 + apr!M43+ mei!O43+ jun!N43+ L43)</f>
        <v>2621</v>
      </c>
    </row>
    <row r="44" spans="1:13" x14ac:dyDescent="0.2">
      <c r="A44" s="45" t="s">
        <v>65</v>
      </c>
      <c r="B44" s="13"/>
      <c r="C44" s="13"/>
      <c r="D44" s="13"/>
      <c r="E44" s="13"/>
      <c r="F44" s="13">
        <v>78</v>
      </c>
      <c r="G44" s="13"/>
      <c r="H44" s="14"/>
      <c r="I44" s="14">
        <v>78</v>
      </c>
      <c r="J44" s="19">
        <f t="shared" si="6"/>
        <v>2</v>
      </c>
      <c r="K44" s="20">
        <f>SUM(feb!F44 + mrt!L44 + apr!K44+ mei!M44+ jun!L44+ J44)</f>
        <v>17</v>
      </c>
      <c r="L44" s="17">
        <f t="shared" si="7"/>
        <v>156</v>
      </c>
      <c r="M44" s="18">
        <f>SUM(feb!H44 + mrt!N44 + apr!M44+ mei!O44+ jun!N44+ L44)</f>
        <v>1254</v>
      </c>
    </row>
    <row r="45" spans="1:13" x14ac:dyDescent="0.2">
      <c r="A45" s="45" t="s">
        <v>61</v>
      </c>
      <c r="B45" s="13">
        <v>89</v>
      </c>
      <c r="C45" s="13"/>
      <c r="D45" s="13"/>
      <c r="E45" s="13"/>
      <c r="F45" s="13"/>
      <c r="G45" s="13"/>
      <c r="H45" s="14"/>
      <c r="I45" s="14"/>
      <c r="J45" s="19">
        <f t="shared" si="6"/>
        <v>1</v>
      </c>
      <c r="K45" s="20">
        <f>SUM(feb!F45 + mrt!L45 + apr!K45+ mei!M45+ jun!L45+ J45)</f>
        <v>10</v>
      </c>
      <c r="L45" s="17">
        <f t="shared" si="7"/>
        <v>89</v>
      </c>
      <c r="M45" s="18">
        <f>SUM(feb!H45 + mrt!N45 + apr!M45+ mei!O45+ jun!N45+ L45)</f>
        <v>690</v>
      </c>
    </row>
    <row r="46" spans="1:13" x14ac:dyDescent="0.2">
      <c r="A46" s="42" t="s">
        <v>50</v>
      </c>
      <c r="B46" s="13"/>
      <c r="C46" s="13">
        <v>90</v>
      </c>
      <c r="D46" s="13"/>
      <c r="E46" s="13"/>
      <c r="F46" s="13"/>
      <c r="G46" s="13"/>
      <c r="H46" s="14"/>
      <c r="I46" s="14"/>
      <c r="J46" s="19">
        <f t="shared" si="6"/>
        <v>1</v>
      </c>
      <c r="K46" s="20">
        <f>SUM(feb!F46 + mrt!L46 + apr!K46+ mei!M46+ jun!L46+ J46)</f>
        <v>9</v>
      </c>
      <c r="L46" s="17">
        <f t="shared" si="7"/>
        <v>90</v>
      </c>
      <c r="M46" s="18">
        <f>SUM(feb!H46 + mrt!N46 + apr!M46+ mei!O46+ jun!N46+ L46)</f>
        <v>714</v>
      </c>
    </row>
    <row r="47" spans="1:13" x14ac:dyDescent="0.2">
      <c r="A47" s="42" t="s">
        <v>70</v>
      </c>
      <c r="B47" s="13"/>
      <c r="C47" s="13"/>
      <c r="D47" s="13"/>
      <c r="E47" s="13"/>
      <c r="F47" s="13"/>
      <c r="G47" s="13"/>
      <c r="H47" s="14"/>
      <c r="I47" s="14"/>
      <c r="J47" s="19">
        <f t="shared" si="6"/>
        <v>0</v>
      </c>
      <c r="K47" s="20">
        <f>SUM(feb!F47 + mrt!L47 + apr!K47+ mei!M47+ jun!L47+ J47)</f>
        <v>19</v>
      </c>
      <c r="L47" s="17">
        <f t="shared" si="7"/>
        <v>0</v>
      </c>
      <c r="M47" s="18">
        <f>SUM(feb!H47 + mrt!N47 + apr!M47+ mei!O47+ jun!N47+ L47)</f>
        <v>1683</v>
      </c>
    </row>
    <row r="48" spans="1:13" x14ac:dyDescent="0.2">
      <c r="A48" s="42" t="s">
        <v>62</v>
      </c>
      <c r="B48" s="13">
        <v>142</v>
      </c>
      <c r="C48" s="13">
        <v>90</v>
      </c>
      <c r="D48" s="13">
        <v>154</v>
      </c>
      <c r="E48" s="13">
        <v>89</v>
      </c>
      <c r="F48" s="13">
        <v>166</v>
      </c>
      <c r="G48" s="13">
        <v>87</v>
      </c>
      <c r="H48" s="14">
        <v>118</v>
      </c>
      <c r="I48" s="14">
        <v>88</v>
      </c>
      <c r="J48" s="19">
        <f t="shared" si="6"/>
        <v>8</v>
      </c>
      <c r="K48" s="20">
        <f>SUM(feb!F48 + mrt!L48 + apr!K48+ mei!M48+ jun!L48+ J48)</f>
        <v>47</v>
      </c>
      <c r="L48" s="17">
        <f t="shared" si="7"/>
        <v>934</v>
      </c>
      <c r="M48" s="18">
        <f>SUM(feb!H48 + mrt!N48 + apr!M48+ mei!O48+ jun!N48+ L48)</f>
        <v>4862</v>
      </c>
    </row>
    <row r="49" spans="1:13" x14ac:dyDescent="0.2">
      <c r="A49" s="42" t="s">
        <v>64</v>
      </c>
      <c r="B49" s="13">
        <v>118</v>
      </c>
      <c r="C49" s="13">
        <v>78</v>
      </c>
      <c r="D49" s="13">
        <v>120</v>
      </c>
      <c r="E49" s="13">
        <v>76</v>
      </c>
      <c r="F49" s="13"/>
      <c r="G49" s="13"/>
      <c r="H49" s="14"/>
      <c r="I49" s="14"/>
      <c r="J49" s="19">
        <f t="shared" si="6"/>
        <v>4</v>
      </c>
      <c r="K49" s="20">
        <f>SUM(feb!F49 + mrt!L49 + apr!K49+ mei!M49+ jun!L49+ J49)</f>
        <v>44</v>
      </c>
      <c r="L49" s="17">
        <f t="shared" si="7"/>
        <v>392</v>
      </c>
      <c r="M49" s="18">
        <f>SUM(feb!H49 + mrt!N49 + apr!M49+ mei!O49+ jun!N49+ L49)</f>
        <v>3507</v>
      </c>
    </row>
    <row r="50" spans="1:13" x14ac:dyDescent="0.2">
      <c r="A50" s="42" t="s">
        <v>51</v>
      </c>
      <c r="B50" s="13"/>
      <c r="C50" s="13"/>
      <c r="D50" s="13"/>
      <c r="E50" s="13"/>
      <c r="F50" s="13"/>
      <c r="G50" s="13"/>
      <c r="H50" s="14"/>
      <c r="I50" s="14"/>
      <c r="J50" s="19">
        <f t="shared" si="6"/>
        <v>0</v>
      </c>
      <c r="K50" s="20">
        <f>SUM(feb!F50 + mrt!L50 + apr!K50+ mei!M50+ jun!L50+ J50)</f>
        <v>0</v>
      </c>
      <c r="L50" s="17">
        <f t="shared" si="7"/>
        <v>0</v>
      </c>
      <c r="M50" s="18">
        <f>SUM(feb!H50 + mrt!N50 + apr!M50+ mei!O50+ jun!N50+ L50)</f>
        <v>0</v>
      </c>
    </row>
    <row r="51" spans="1:13" x14ac:dyDescent="0.2">
      <c r="A51" s="42" t="s">
        <v>52</v>
      </c>
      <c r="B51" s="13"/>
      <c r="C51" s="13"/>
      <c r="D51" s="13"/>
      <c r="E51" s="13"/>
      <c r="F51" s="13"/>
      <c r="G51" s="13"/>
      <c r="H51" s="14"/>
      <c r="I51" s="14"/>
      <c r="J51" s="19">
        <f t="shared" si="6"/>
        <v>0</v>
      </c>
      <c r="K51" s="20">
        <f>SUM(feb!F51 + mrt!L51 + apr!K51+ mei!M51+ jun!L51+ J51)</f>
        <v>1</v>
      </c>
      <c r="L51" s="17">
        <f t="shared" si="7"/>
        <v>0</v>
      </c>
      <c r="M51" s="18">
        <f>SUM(feb!H51 + mrt!N51 + apr!M51+ mei!O51+ jun!N51+ L51)</f>
        <v>75</v>
      </c>
    </row>
    <row r="52" spans="1:13" x14ac:dyDescent="0.2">
      <c r="A52" s="42" t="s">
        <v>53</v>
      </c>
      <c r="B52" s="13">
        <v>118</v>
      </c>
      <c r="C52" s="13"/>
      <c r="D52" s="13"/>
      <c r="E52" s="13">
        <v>87</v>
      </c>
      <c r="F52" s="13"/>
      <c r="G52" s="13"/>
      <c r="H52" s="14"/>
      <c r="I52" s="14"/>
      <c r="J52" s="19">
        <f t="shared" si="6"/>
        <v>2</v>
      </c>
      <c r="K52" s="20">
        <f>SUM(feb!F52 + mrt!L52 + apr!K52+ mei!M52+ jun!L52+ J52)</f>
        <v>26</v>
      </c>
      <c r="L52" s="17">
        <f t="shared" si="7"/>
        <v>205</v>
      </c>
      <c r="M52" s="18">
        <f>SUM(feb!H52 + mrt!N52 + apr!M52+ mei!O52+ jun!N52+ L52)</f>
        <v>2476</v>
      </c>
    </row>
    <row r="53" spans="1:13" x14ac:dyDescent="0.2">
      <c r="A53" s="42" t="s">
        <v>54</v>
      </c>
      <c r="B53" s="13">
        <v>118</v>
      </c>
      <c r="C53" s="13"/>
      <c r="D53" s="13">
        <v>154</v>
      </c>
      <c r="E53" s="13">
        <v>87</v>
      </c>
      <c r="F53" s="13"/>
      <c r="G53" s="13">
        <v>89</v>
      </c>
      <c r="H53" s="14">
        <v>118</v>
      </c>
      <c r="I53" s="14">
        <v>88</v>
      </c>
      <c r="J53" s="19">
        <f t="shared" si="6"/>
        <v>6</v>
      </c>
      <c r="K53" s="20">
        <f>SUM(feb!F53 + mrt!L53 + apr!K53+ mei!M53+ jun!L53+ J53)</f>
        <v>39</v>
      </c>
      <c r="L53" s="17">
        <f t="shared" si="7"/>
        <v>654</v>
      </c>
      <c r="M53" s="18">
        <f>SUM(feb!H53 + mrt!N53 + apr!M53+ mei!O53+ jun!N53+ L53)</f>
        <v>3562</v>
      </c>
    </row>
    <row r="54" spans="1:13" x14ac:dyDescent="0.2">
      <c r="A54" s="42" t="s">
        <v>68</v>
      </c>
      <c r="B54" s="13"/>
      <c r="C54" s="13"/>
      <c r="D54" s="13">
        <v>154</v>
      </c>
      <c r="E54" s="13">
        <v>87</v>
      </c>
      <c r="F54" s="13"/>
      <c r="G54" s="13">
        <v>89</v>
      </c>
      <c r="H54" s="14"/>
      <c r="I54" s="14">
        <v>88</v>
      </c>
      <c r="J54" s="19">
        <f t="shared" si="6"/>
        <v>4</v>
      </c>
      <c r="K54" s="20">
        <f>SUM(feb!F54 + mrt!L54 + apr!K54+ mei!M54+ jun!L54+ J54)</f>
        <v>20</v>
      </c>
      <c r="L54" s="17">
        <f t="shared" si="7"/>
        <v>418</v>
      </c>
      <c r="M54" s="18">
        <f>SUM(feb!H54 + mrt!N54 + apr!M54+ mei!O54+ jun!N54+ L54)</f>
        <v>1796</v>
      </c>
    </row>
    <row r="55" spans="1:13" x14ac:dyDescent="0.2">
      <c r="A55" s="42" t="s">
        <v>55</v>
      </c>
      <c r="B55" s="13"/>
      <c r="C55" s="13"/>
      <c r="D55" s="13"/>
      <c r="E55" s="13"/>
      <c r="F55" s="13"/>
      <c r="G55" s="13"/>
      <c r="H55" s="14"/>
      <c r="I55" s="14"/>
      <c r="J55" s="19">
        <f t="shared" si="6"/>
        <v>0</v>
      </c>
      <c r="K55" s="20">
        <f>SUM(feb!F55 + mrt!L55 + apr!K55+ mei!M55+ jun!L55+ J55)</f>
        <v>8</v>
      </c>
      <c r="L55" s="17">
        <f t="shared" si="7"/>
        <v>0</v>
      </c>
      <c r="M55" s="18">
        <f>SUM(feb!H55 + mrt!N55 + apr!M55+ mei!O55+ jun!N55+ L55)</f>
        <v>815</v>
      </c>
    </row>
    <row r="56" spans="1:13" x14ac:dyDescent="0.2">
      <c r="A56" s="42" t="s">
        <v>74</v>
      </c>
      <c r="B56" s="13"/>
      <c r="C56" s="13"/>
      <c r="D56" s="13"/>
      <c r="E56" s="13"/>
      <c r="F56" s="13"/>
      <c r="G56" s="13"/>
      <c r="H56" s="14"/>
      <c r="I56" s="14">
        <v>78</v>
      </c>
      <c r="J56" s="19">
        <f t="shared" si="6"/>
        <v>1</v>
      </c>
      <c r="K56" s="20">
        <f>SUM(feb!F56 + mrt!L56 + apr!K56+ mei!M56+ jun!L56+ J56)</f>
        <v>12</v>
      </c>
      <c r="L56" s="17">
        <f t="shared" si="7"/>
        <v>78</v>
      </c>
      <c r="M56" s="18">
        <f>SUM(feb!H56 + mrt!N56 + apr!M56+ mei!O56+ jun!N56+ L56)</f>
        <v>933</v>
      </c>
    </row>
    <row r="57" spans="1:13" x14ac:dyDescent="0.2">
      <c r="A57" s="42" t="s">
        <v>71</v>
      </c>
      <c r="B57" s="13"/>
      <c r="C57" s="13">
        <v>90</v>
      </c>
      <c r="D57" s="13"/>
      <c r="E57" s="13">
        <v>89</v>
      </c>
      <c r="F57" s="13"/>
      <c r="G57" s="13"/>
      <c r="H57" s="14"/>
      <c r="I57" s="14"/>
      <c r="J57" s="19">
        <f t="shared" si="6"/>
        <v>2</v>
      </c>
      <c r="K57" s="20">
        <f>SUM(feb!F57 + mrt!L57 + apr!K57+ mei!M57+ jun!L57+ J57)</f>
        <v>8</v>
      </c>
      <c r="L57" s="17">
        <f t="shared" si="7"/>
        <v>179</v>
      </c>
      <c r="M57" s="18">
        <f>SUM(feb!H57 + mrt!N57 + apr!M57+ mei!O57+ jun!N57+ L57)</f>
        <v>811</v>
      </c>
    </row>
    <row r="58" spans="1:13" x14ac:dyDescent="0.2">
      <c r="A58" s="42" t="s">
        <v>56</v>
      </c>
      <c r="B58" s="13">
        <v>66</v>
      </c>
      <c r="C58" s="13">
        <v>78</v>
      </c>
      <c r="D58" s="13">
        <v>120</v>
      </c>
      <c r="E58" s="13">
        <v>76</v>
      </c>
      <c r="F58" s="13">
        <v>78</v>
      </c>
      <c r="G58" s="13">
        <v>76</v>
      </c>
      <c r="H58" s="14"/>
      <c r="I58" s="14">
        <v>78</v>
      </c>
      <c r="J58" s="19">
        <f t="shared" si="6"/>
        <v>7</v>
      </c>
      <c r="K58" s="20">
        <f>SUM(feb!F58 + mrt!L58 + apr!K58+ mei!M58+ jun!L58+ J58)</f>
        <v>32</v>
      </c>
      <c r="L58" s="17">
        <f t="shared" si="7"/>
        <v>572</v>
      </c>
      <c r="M58" s="18">
        <f>SUM(feb!H58 + mrt!N58 + apr!M58+ mei!O58+ jun!N58+ L58)</f>
        <v>2500</v>
      </c>
    </row>
    <row r="59" spans="1:13" x14ac:dyDescent="0.2">
      <c r="A59" s="42" t="s">
        <v>76</v>
      </c>
      <c r="B59" s="13"/>
      <c r="C59" s="13">
        <v>78</v>
      </c>
      <c r="D59" s="13"/>
      <c r="E59" s="13"/>
      <c r="F59" s="13"/>
      <c r="G59" s="13"/>
      <c r="H59" s="14"/>
      <c r="I59" s="14"/>
      <c r="J59" s="19">
        <f t="shared" si="6"/>
        <v>1</v>
      </c>
      <c r="K59" s="20">
        <f>SUM(feb!F59 + mrt!L59 + apr!K59+ mei!M59+ jun!L59+ J59)</f>
        <v>6</v>
      </c>
      <c r="L59" s="17">
        <f t="shared" si="7"/>
        <v>78</v>
      </c>
      <c r="M59" s="18">
        <f>SUM(feb!H59 + mrt!N59 + apr!M59+ mei!O59+ jun!N59+ L59)</f>
        <v>429</v>
      </c>
    </row>
    <row r="60" spans="1:13" x14ac:dyDescent="0.2">
      <c r="A60" s="42" t="s">
        <v>77</v>
      </c>
      <c r="B60" s="13"/>
      <c r="C60" s="13">
        <v>78</v>
      </c>
      <c r="D60" s="13"/>
      <c r="E60" s="13"/>
      <c r="F60" s="13">
        <v>78</v>
      </c>
      <c r="G60" s="13"/>
      <c r="H60" s="14"/>
      <c r="I60" s="14"/>
      <c r="J60" s="19">
        <f t="shared" si="6"/>
        <v>2</v>
      </c>
      <c r="K60" s="20">
        <f>SUM(feb!F60 + mrt!L60 + apr!K60+ mei!M60+ jun!L60+ J60)</f>
        <v>8</v>
      </c>
      <c r="L60" s="17">
        <f t="shared" si="7"/>
        <v>156</v>
      </c>
      <c r="M60" s="18">
        <f>SUM(feb!H60 + mrt!N60 + apr!M60+ mei!O60+ jun!N60+ L60)</f>
        <v>588</v>
      </c>
    </row>
    <row r="61" spans="1:13" x14ac:dyDescent="0.2">
      <c r="A61" s="42" t="s">
        <v>57</v>
      </c>
      <c r="B61" s="13">
        <v>89</v>
      </c>
      <c r="C61" s="13">
        <v>57</v>
      </c>
      <c r="D61" s="13"/>
      <c r="E61" s="13">
        <v>60</v>
      </c>
      <c r="F61" s="13">
        <v>79</v>
      </c>
      <c r="G61" s="13"/>
      <c r="H61" s="14"/>
      <c r="I61" s="14">
        <v>60</v>
      </c>
      <c r="J61" s="19">
        <f t="shared" si="6"/>
        <v>5</v>
      </c>
      <c r="K61" s="20">
        <f>SUM(feb!F61 + mrt!L61 + apr!K61+ mei!M61+ jun!L61+ J61)</f>
        <v>30</v>
      </c>
      <c r="L61" s="17">
        <f t="shared" si="7"/>
        <v>345</v>
      </c>
      <c r="M61" s="18">
        <f>SUM(feb!H61 + mrt!N61 + apr!M61+ mei!O61+ jun!N61+ L61)</f>
        <v>1907</v>
      </c>
    </row>
    <row r="62" spans="1:13" x14ac:dyDescent="0.2">
      <c r="A62" s="42" t="s">
        <v>84</v>
      </c>
      <c r="B62" s="13"/>
      <c r="C62" s="13">
        <v>57</v>
      </c>
      <c r="D62" s="13"/>
      <c r="E62" s="13">
        <v>60</v>
      </c>
      <c r="F62" s="13"/>
      <c r="G62" s="13">
        <v>57</v>
      </c>
      <c r="H62" s="14"/>
      <c r="I62" s="14"/>
      <c r="J62" s="19">
        <f t="shared" ref="J62" si="30">COUNT(B62:I62)</f>
        <v>3</v>
      </c>
      <c r="K62" s="20">
        <f>SUM(feb!F62 + mrt!L62 + apr!K62+ mei!M62+ jun!L62+ J62)</f>
        <v>4</v>
      </c>
      <c r="L62" s="17">
        <f t="shared" ref="L62" si="31">SUM(B62:I62)</f>
        <v>174</v>
      </c>
      <c r="M62" s="18">
        <f>SUM(feb!H62 + mrt!N62 + apr!M62+ mei!O62+ jun!N62+ L62)</f>
        <v>237</v>
      </c>
    </row>
    <row r="63" spans="1:13" x14ac:dyDescent="0.2">
      <c r="A63" s="42" t="s">
        <v>94</v>
      </c>
      <c r="B63" s="13"/>
      <c r="C63" s="13"/>
      <c r="D63" s="13"/>
      <c r="E63" s="13"/>
      <c r="F63" s="13"/>
      <c r="G63" s="13"/>
      <c r="H63" s="14"/>
      <c r="I63" s="14"/>
      <c r="J63" s="19">
        <f t="shared" ref="J63" si="32">COUNT(B63:I63)</f>
        <v>0</v>
      </c>
      <c r="K63" s="20">
        <f>SUM(feb!F63 + mrt!L63 + apr!K63+ mei!M63+ jun!L63+ J63)</f>
        <v>2</v>
      </c>
      <c r="L63" s="17">
        <f t="shared" ref="L63" si="33">SUM(B63:I63)</f>
        <v>0</v>
      </c>
      <c r="M63" s="18">
        <f>SUM(feb!H63 + mrt!N63 + apr!M63+ mei!O63+ jun!N63+ L63)</f>
        <v>168</v>
      </c>
    </row>
    <row r="64" spans="1:13" x14ac:dyDescent="0.2">
      <c r="A64" s="42" t="s">
        <v>91</v>
      </c>
      <c r="B64" s="13"/>
      <c r="C64" s="13">
        <v>57</v>
      </c>
      <c r="D64" s="13"/>
      <c r="E64" s="13"/>
      <c r="F64" s="13"/>
      <c r="G64" s="13"/>
      <c r="H64" s="14"/>
      <c r="I64" s="14">
        <v>60</v>
      </c>
      <c r="J64" s="19">
        <f t="shared" ref="J64" si="34">COUNT(B64:I64)</f>
        <v>2</v>
      </c>
      <c r="K64" s="20">
        <f>SUM(feb!F64 + mrt!L64 + apr!K64+ mei!M64+ jun!L64+ J64)</f>
        <v>4</v>
      </c>
      <c r="L64" s="17">
        <f t="shared" ref="L64" si="35">SUM(B64:I64)</f>
        <v>117</v>
      </c>
      <c r="M64" s="18">
        <f>SUM(feb!H64 + mrt!N64 + apr!M64+ mei!O64+ jun!N64+ L64)</f>
        <v>219</v>
      </c>
    </row>
    <row r="65" spans="1:13" x14ac:dyDescent="0.2">
      <c r="A65" s="42" t="s">
        <v>82</v>
      </c>
      <c r="B65" s="13"/>
      <c r="C65" s="13"/>
      <c r="D65" s="13"/>
      <c r="E65" s="13">
        <v>76</v>
      </c>
      <c r="F65" s="13"/>
      <c r="G65" s="13"/>
      <c r="H65" s="14"/>
      <c r="I65" s="14">
        <v>78</v>
      </c>
      <c r="J65" s="19">
        <f t="shared" ref="J65" si="36">COUNT(B65:I65)</f>
        <v>2</v>
      </c>
      <c r="K65" s="20">
        <f>SUM(feb!F65 + mrt!L65 + apr!K65+ mei!M65+ jun!L65+ J65)</f>
        <v>12</v>
      </c>
      <c r="L65" s="17">
        <f t="shared" ref="L65" si="37">SUM(B65:I65)</f>
        <v>154</v>
      </c>
      <c r="M65" s="18">
        <f>SUM(feb!H65 + mrt!N65 + apr!M65+ mei!O65+ jun!N65+ L65)</f>
        <v>986</v>
      </c>
    </row>
    <row r="66" spans="1:13" x14ac:dyDescent="0.2">
      <c r="A66" s="42" t="s">
        <v>58</v>
      </c>
      <c r="B66" s="50">
        <v>66</v>
      </c>
      <c r="C66" s="50"/>
      <c r="D66" s="50">
        <v>120</v>
      </c>
      <c r="E66" s="50">
        <v>76</v>
      </c>
      <c r="F66" s="50">
        <v>78</v>
      </c>
      <c r="G66" s="50"/>
      <c r="H66" s="50">
        <v>113</v>
      </c>
      <c r="I66" s="50">
        <v>78</v>
      </c>
      <c r="J66" s="15">
        <f t="shared" si="6"/>
        <v>6</v>
      </c>
      <c r="K66" s="20">
        <f>SUM(feb!F66 + mrt!L66 + apr!K66+ mei!M66+ jun!L66+ J66)</f>
        <v>38</v>
      </c>
      <c r="L66" s="17">
        <f t="shared" si="7"/>
        <v>531</v>
      </c>
      <c r="M66" s="18">
        <f>SUM(feb!H66 + mrt!N66 + apr!M66+ mei!O66+ jun!N66+ L66)</f>
        <v>2959</v>
      </c>
    </row>
    <row r="67" spans="1:13" x14ac:dyDescent="0.2">
      <c r="A67" s="42" t="s">
        <v>59</v>
      </c>
      <c r="B67" s="50"/>
      <c r="C67" s="50"/>
      <c r="D67" s="50">
        <v>92</v>
      </c>
      <c r="E67" s="50"/>
      <c r="F67" s="50"/>
      <c r="G67" s="50"/>
      <c r="H67" s="50"/>
      <c r="I67" s="50"/>
      <c r="J67" s="15">
        <f t="shared" si="6"/>
        <v>1</v>
      </c>
      <c r="K67" s="20">
        <f>SUM(feb!F67 + mrt!L67 + apr!K67+ mei!M67+ jun!L67+ J67)</f>
        <v>7</v>
      </c>
      <c r="L67" s="17">
        <f t="shared" si="7"/>
        <v>92</v>
      </c>
      <c r="M67" s="18">
        <f>SUM(feb!H67 + mrt!N67 + apr!M67+ mei!O67+ jun!N67+ L67)</f>
        <v>523</v>
      </c>
    </row>
    <row r="68" spans="1:13" x14ac:dyDescent="0.2">
      <c r="A68" s="42" t="s">
        <v>78</v>
      </c>
      <c r="B68" s="50">
        <v>89</v>
      </c>
      <c r="C68" s="50">
        <v>57</v>
      </c>
      <c r="D68" s="50"/>
      <c r="E68" s="50">
        <v>60</v>
      </c>
      <c r="F68" s="50">
        <v>79</v>
      </c>
      <c r="G68" s="50"/>
      <c r="H68" s="50"/>
      <c r="I68" s="50">
        <v>60</v>
      </c>
      <c r="J68" s="15">
        <f t="shared" si="6"/>
        <v>5</v>
      </c>
      <c r="K68" s="20">
        <f>SUM(feb!F68 + mrt!L68 + apr!K68+ mei!M68+ jun!L68+ J68)</f>
        <v>16</v>
      </c>
      <c r="L68" s="17">
        <f t="shared" si="7"/>
        <v>345</v>
      </c>
      <c r="M68" s="18">
        <f>SUM(feb!H68 + mrt!N68 + apr!M68+ mei!O68+ jun!N68+ L68)</f>
        <v>1002</v>
      </c>
    </row>
    <row r="69" spans="1:13" x14ac:dyDescent="0.2">
      <c r="A69" s="42" t="s">
        <v>60</v>
      </c>
      <c r="B69" s="50"/>
      <c r="C69" s="50"/>
      <c r="D69" s="50"/>
      <c r="E69" s="50"/>
      <c r="F69" s="50"/>
      <c r="G69" s="50"/>
      <c r="H69" s="50"/>
      <c r="I69" s="50"/>
      <c r="J69" s="15">
        <f t="shared" si="6"/>
        <v>0</v>
      </c>
      <c r="K69" s="20">
        <f>SUM(feb!F69 + mrt!L69 + apr!K69+ mei!M69+ jun!L69+ J69)</f>
        <v>4</v>
      </c>
      <c r="L69" s="17">
        <f t="shared" si="7"/>
        <v>0</v>
      </c>
      <c r="M69" s="18">
        <f>SUM(feb!H69 + mrt!N69 + apr!M69+ mei!O69+ jun!N69+ L69)</f>
        <v>391</v>
      </c>
    </row>
  </sheetData>
  <mergeCells count="4">
    <mergeCell ref="L2:L3"/>
    <mergeCell ref="M2:M3"/>
    <mergeCell ref="J2:J3"/>
    <mergeCell ref="K2:K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9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11" width="4" customWidth="1"/>
    <col min="12" max="15" width="5.42578125" customWidth="1"/>
  </cols>
  <sheetData>
    <row r="1" spans="1:15" ht="27.75" customHeight="1" thickBot="1" x14ac:dyDescent="0.3">
      <c r="A1" s="6" t="s">
        <v>26</v>
      </c>
      <c r="O1" s="7" t="s">
        <v>2</v>
      </c>
    </row>
    <row r="2" spans="1:15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11</v>
      </c>
      <c r="G2" s="5" t="s">
        <v>0</v>
      </c>
      <c r="H2" s="5" t="s">
        <v>1</v>
      </c>
      <c r="I2" s="5" t="s">
        <v>0</v>
      </c>
      <c r="J2" s="5" t="s">
        <v>1</v>
      </c>
      <c r="K2" s="5" t="s">
        <v>0</v>
      </c>
      <c r="L2" s="89" t="s">
        <v>15</v>
      </c>
      <c r="M2" s="99" t="s">
        <v>5</v>
      </c>
      <c r="N2" s="93" t="s">
        <v>3</v>
      </c>
      <c r="O2" s="95" t="s">
        <v>4</v>
      </c>
    </row>
    <row r="3" spans="1:15" ht="18" customHeight="1" thickBot="1" x14ac:dyDescent="0.25">
      <c r="A3" s="3"/>
      <c r="B3" s="2">
        <v>3</v>
      </c>
      <c r="C3" s="2">
        <v>4</v>
      </c>
      <c r="D3" s="2">
        <v>10</v>
      </c>
      <c r="E3" s="2">
        <v>11</v>
      </c>
      <c r="F3" s="2">
        <v>15</v>
      </c>
      <c r="G3" s="2">
        <v>17</v>
      </c>
      <c r="H3" s="2">
        <v>18</v>
      </c>
      <c r="I3" s="2">
        <v>24</v>
      </c>
      <c r="J3" s="2">
        <v>25</v>
      </c>
      <c r="K3" s="2">
        <v>31</v>
      </c>
      <c r="L3" s="101"/>
      <c r="M3" s="100"/>
      <c r="N3" s="94"/>
      <c r="O3" s="96"/>
    </row>
    <row r="4" spans="1:15" ht="12.75" customHeight="1" x14ac:dyDescent="0.2">
      <c r="A4" s="62" t="s">
        <v>86</v>
      </c>
      <c r="B4" s="58"/>
      <c r="C4" s="58"/>
      <c r="D4" s="58"/>
      <c r="E4" s="58"/>
      <c r="F4" s="58"/>
      <c r="G4" s="58"/>
      <c r="H4" s="58"/>
      <c r="I4" s="58"/>
      <c r="J4" s="58"/>
      <c r="K4" s="77"/>
      <c r="L4" s="19">
        <f t="shared" ref="L4" si="0">COUNT(B4:K4)</f>
        <v>0</v>
      </c>
      <c r="M4" s="16">
        <f>SUM(feb!F4 + mrt!L4 + apr!K4+ mei!M4+ jun!L4+ jul!J4+ L4)</f>
        <v>3</v>
      </c>
      <c r="N4" s="17">
        <f t="shared" ref="N4" si="1">SUM(B4:K4)</f>
        <v>0</v>
      </c>
      <c r="O4" s="18">
        <f>SUM(feb!H4 + mrt!N4 + apr!M4+ mei!O4+ jun!N4+ jul!L4+ N4)</f>
        <v>247</v>
      </c>
    </row>
    <row r="5" spans="1:15" ht="12.75" customHeight="1" x14ac:dyDescent="0.2">
      <c r="A5" s="74" t="s">
        <v>87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19">
        <f t="shared" ref="L5" si="2">COUNT(B5:K5)</f>
        <v>0</v>
      </c>
      <c r="M5" s="16">
        <f>SUM(feb!F5 + mrt!L5 + apr!K5+ mei!M5+ jun!L5+ jul!J5+ L5)</f>
        <v>3</v>
      </c>
      <c r="N5" s="17">
        <f t="shared" ref="N5" si="3">SUM(B5:K5)</f>
        <v>0</v>
      </c>
      <c r="O5" s="18">
        <f>SUM(feb!H5 + mrt!N5 + apr!M5+ mei!O5+ jun!N5+ jul!L5+ N5)</f>
        <v>420</v>
      </c>
    </row>
    <row r="6" spans="1:15" x14ac:dyDescent="0.2">
      <c r="A6" s="44" t="s">
        <v>31</v>
      </c>
      <c r="B6" s="13">
        <v>108</v>
      </c>
      <c r="C6" s="13"/>
      <c r="D6" s="13"/>
      <c r="E6" s="13">
        <v>78</v>
      </c>
      <c r="F6" s="13">
        <v>77</v>
      </c>
      <c r="G6" s="13"/>
      <c r="H6" s="13"/>
      <c r="I6" s="13"/>
      <c r="J6" s="13">
        <v>78</v>
      </c>
      <c r="K6" s="13">
        <v>103</v>
      </c>
      <c r="L6" s="19">
        <f t="shared" ref="L6" si="4">COUNT(B6:K6)</f>
        <v>5</v>
      </c>
      <c r="M6" s="16">
        <f>SUM(feb!F6 + mrt!L6 + apr!K6+ mei!M6+ jun!L6+ jul!J6+ L6)</f>
        <v>27</v>
      </c>
      <c r="N6" s="17">
        <f t="shared" ref="N6" si="5">SUM(B6:K6)</f>
        <v>444</v>
      </c>
      <c r="O6" s="18">
        <f>SUM(feb!H6 + mrt!N6 + apr!M6+ mei!O6+ jun!N6+ jul!L6+ N6)</f>
        <v>2072</v>
      </c>
    </row>
    <row r="7" spans="1:15" x14ac:dyDescent="0.2">
      <c r="A7" s="44" t="s">
        <v>72</v>
      </c>
      <c r="B7" s="13">
        <v>108</v>
      </c>
      <c r="C7" s="13"/>
      <c r="D7" s="13">
        <v>108</v>
      </c>
      <c r="E7" s="13"/>
      <c r="F7" s="13"/>
      <c r="G7" s="13"/>
      <c r="H7" s="13"/>
      <c r="I7" s="13">
        <v>103</v>
      </c>
      <c r="J7" s="13"/>
      <c r="K7" s="13"/>
      <c r="L7" s="19">
        <f t="shared" ref="L7:L69" si="6">COUNT(B7:K7)</f>
        <v>3</v>
      </c>
      <c r="M7" s="16">
        <f>SUM(feb!F7 + mrt!L7 + apr!K7+ mei!M7+ jun!L7+ jul!J7+ L7)</f>
        <v>31</v>
      </c>
      <c r="N7" s="17">
        <f t="shared" ref="N7:N69" si="7">SUM(B7:K7)</f>
        <v>319</v>
      </c>
      <c r="O7" s="18">
        <f>SUM(feb!H7 + mrt!N7 + apr!M7+ mei!O7+ jun!N7+ jul!L7+ N7)</f>
        <v>2544</v>
      </c>
    </row>
    <row r="8" spans="1:15" x14ac:dyDescent="0.2">
      <c r="A8" s="43" t="s">
        <v>32</v>
      </c>
      <c r="B8" s="13">
        <v>108</v>
      </c>
      <c r="C8" s="13">
        <v>85</v>
      </c>
      <c r="D8" s="13">
        <v>108</v>
      </c>
      <c r="E8" s="13">
        <v>92</v>
      </c>
      <c r="F8" s="13">
        <v>72</v>
      </c>
      <c r="G8" s="13"/>
      <c r="H8" s="13">
        <v>94</v>
      </c>
      <c r="I8" s="13">
        <v>107</v>
      </c>
      <c r="J8" s="13">
        <v>78</v>
      </c>
      <c r="K8" s="13">
        <v>88</v>
      </c>
      <c r="L8" s="19">
        <f t="shared" si="6"/>
        <v>9</v>
      </c>
      <c r="M8" s="16">
        <f>SUM(feb!F8 + mrt!L8 + apr!K8+ mei!M8+ jun!L8+ jul!J8+ L8)</f>
        <v>46</v>
      </c>
      <c r="N8" s="17">
        <f t="shared" si="7"/>
        <v>832</v>
      </c>
      <c r="O8" s="18">
        <f>SUM(feb!H8 + mrt!N8 + apr!M8+ mei!O8+ jun!N8+ jul!L8+ N8)</f>
        <v>4105</v>
      </c>
    </row>
    <row r="9" spans="1:15" x14ac:dyDescent="0.2">
      <c r="A9" s="42" t="s">
        <v>33</v>
      </c>
      <c r="B9" s="13">
        <v>108</v>
      </c>
      <c r="C9" s="13">
        <v>76</v>
      </c>
      <c r="D9" s="13">
        <v>108</v>
      </c>
      <c r="E9" s="13">
        <v>78</v>
      </c>
      <c r="F9" s="13">
        <v>77</v>
      </c>
      <c r="G9" s="13"/>
      <c r="H9" s="13">
        <v>76</v>
      </c>
      <c r="I9" s="13">
        <v>103</v>
      </c>
      <c r="J9" s="13">
        <v>78</v>
      </c>
      <c r="K9" s="13">
        <v>103</v>
      </c>
      <c r="L9" s="19">
        <f t="shared" si="6"/>
        <v>9</v>
      </c>
      <c r="M9" s="16">
        <f>SUM(feb!F9 + mrt!L9 + apr!K9+ mei!M9+ jun!L9+ jul!J9+ L9)</f>
        <v>46</v>
      </c>
      <c r="N9" s="17">
        <f t="shared" si="7"/>
        <v>807</v>
      </c>
      <c r="O9" s="18">
        <f>SUM(feb!H9 + mrt!N9 + apr!M9+ mei!O9+ jun!N9+ jul!L9+ N9)</f>
        <v>3714</v>
      </c>
    </row>
    <row r="10" spans="1:15" x14ac:dyDescent="0.2">
      <c r="A10" s="42" t="s">
        <v>34</v>
      </c>
      <c r="B10" s="13">
        <v>108</v>
      </c>
      <c r="C10" s="13"/>
      <c r="D10" s="13">
        <v>108</v>
      </c>
      <c r="E10" s="13">
        <v>78</v>
      </c>
      <c r="F10" s="13">
        <v>77</v>
      </c>
      <c r="G10" s="13">
        <v>110</v>
      </c>
      <c r="H10" s="13"/>
      <c r="I10" s="13"/>
      <c r="J10" s="13">
        <v>78</v>
      </c>
      <c r="K10" s="13">
        <v>103</v>
      </c>
      <c r="L10" s="19">
        <f t="shared" si="6"/>
        <v>7</v>
      </c>
      <c r="M10" s="16">
        <f>SUM(feb!F10 + mrt!L10 + apr!K10+ mei!M10+ jun!L10+ jul!J10+ L10)</f>
        <v>35</v>
      </c>
      <c r="N10" s="17">
        <f t="shared" si="7"/>
        <v>662</v>
      </c>
      <c r="O10" s="18">
        <f>SUM(feb!H10 + mrt!N10 + apr!M10+ mei!O10+ jun!N10+ jul!L10+ N10)</f>
        <v>2956</v>
      </c>
    </row>
    <row r="11" spans="1:15" x14ac:dyDescent="0.2">
      <c r="A11" s="42" t="s">
        <v>85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9">
        <f t="shared" ref="L11" si="8">COUNT(B11:K11)</f>
        <v>0</v>
      </c>
      <c r="M11" s="16">
        <f>SUM(feb!F11 + mrt!L11 + apr!K11+ mei!M11+ jun!L11+ jul!J11+ L11)</f>
        <v>3</v>
      </c>
      <c r="N11" s="17">
        <f t="shared" ref="N11" si="9">SUM(B11:K11)</f>
        <v>0</v>
      </c>
      <c r="O11" s="18">
        <f>SUM(feb!H11 + mrt!N11 + apr!M11+ mei!O11+ jun!N11+ jul!L11+ N11)</f>
        <v>285</v>
      </c>
    </row>
    <row r="12" spans="1:15" x14ac:dyDescent="0.2">
      <c r="A12" s="42" t="s">
        <v>35</v>
      </c>
      <c r="B12" s="13">
        <v>108</v>
      </c>
      <c r="C12" s="13"/>
      <c r="D12" s="13">
        <v>108</v>
      </c>
      <c r="E12" s="13">
        <v>78</v>
      </c>
      <c r="F12" s="13">
        <v>77</v>
      </c>
      <c r="G12" s="13">
        <v>126</v>
      </c>
      <c r="H12" s="13">
        <v>76</v>
      </c>
      <c r="I12" s="13">
        <v>103</v>
      </c>
      <c r="J12" s="13"/>
      <c r="K12" s="13">
        <v>88</v>
      </c>
      <c r="L12" s="19">
        <f t="shared" si="6"/>
        <v>8</v>
      </c>
      <c r="M12" s="16">
        <f>SUM(feb!F12 + mrt!L12 + apr!K12+ mei!M12+ jun!L12+ jul!J12+ L12)</f>
        <v>27</v>
      </c>
      <c r="N12" s="17">
        <f t="shared" si="7"/>
        <v>764</v>
      </c>
      <c r="O12" s="18">
        <f>SUM(feb!H12 + mrt!N12 + apr!M12+ mei!O12+ jun!N12+ jul!L12+ N12)</f>
        <v>2283</v>
      </c>
    </row>
    <row r="13" spans="1:15" x14ac:dyDescent="0.2">
      <c r="A13" s="42" t="s">
        <v>97</v>
      </c>
      <c r="B13" s="13">
        <v>108</v>
      </c>
      <c r="C13" s="13"/>
      <c r="D13" s="13"/>
      <c r="E13" s="13">
        <v>78</v>
      </c>
      <c r="F13" s="13"/>
      <c r="G13" s="13">
        <v>110</v>
      </c>
      <c r="H13" s="13"/>
      <c r="I13" s="13"/>
      <c r="J13" s="13"/>
      <c r="K13" s="13">
        <v>103</v>
      </c>
      <c r="L13" s="19">
        <f t="shared" ref="L13" si="10">COUNT(B13:K13)</f>
        <v>4</v>
      </c>
      <c r="M13" s="16">
        <f>SUM(feb!F13 + mrt!L13 + apr!K13+ mei!M13+ jun!L13+ jul!J13+ L13)</f>
        <v>12</v>
      </c>
      <c r="N13" s="17">
        <f t="shared" ref="N13" si="11">SUM(B13:K13)</f>
        <v>399</v>
      </c>
      <c r="O13" s="18">
        <f>SUM(feb!H13 + mrt!N13 + apr!M13+ mei!O13+ jun!N13+ jul!L13+ N13)</f>
        <v>1078</v>
      </c>
    </row>
    <row r="14" spans="1:15" x14ac:dyDescent="0.2">
      <c r="A14" s="42" t="s">
        <v>79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>
        <f t="shared" si="6"/>
        <v>0</v>
      </c>
      <c r="M14" s="16">
        <f>SUM(feb!F14 + mrt!L14 + apr!K14+ mei!M14+ jun!L14+ jul!J14+ L14)</f>
        <v>8</v>
      </c>
      <c r="N14" s="17">
        <f t="shared" si="7"/>
        <v>0</v>
      </c>
      <c r="O14" s="18">
        <f>SUM(feb!H14 + mrt!N14 + apr!M14+ mei!O14+ jun!N14+ jul!L14+ N14)</f>
        <v>839</v>
      </c>
    </row>
    <row r="15" spans="1:15" x14ac:dyDescent="0.2">
      <c r="A15" s="42" t="s">
        <v>66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9">
        <f t="shared" si="6"/>
        <v>0</v>
      </c>
      <c r="M15" s="16">
        <f>SUM(feb!F15 + mrt!L15 + apr!K15+ mei!M15+ jun!L15+ jul!J15+ L15)</f>
        <v>9</v>
      </c>
      <c r="N15" s="17">
        <f t="shared" si="7"/>
        <v>0</v>
      </c>
      <c r="O15" s="18">
        <f>SUM(feb!H15 + mrt!N15 + apr!M15+ mei!O15+ jun!N15+ jul!L15+ N15)</f>
        <v>616</v>
      </c>
    </row>
    <row r="16" spans="1:15" x14ac:dyDescent="0.2">
      <c r="A16" s="42" t="s">
        <v>36</v>
      </c>
      <c r="B16" s="13">
        <v>70</v>
      </c>
      <c r="C16" s="13">
        <v>85</v>
      </c>
      <c r="D16" s="13">
        <v>127</v>
      </c>
      <c r="E16" s="13">
        <v>92</v>
      </c>
      <c r="F16" s="13">
        <v>72</v>
      </c>
      <c r="G16" s="13">
        <v>126</v>
      </c>
      <c r="H16" s="13">
        <v>94</v>
      </c>
      <c r="I16" s="13">
        <v>107</v>
      </c>
      <c r="J16" s="13">
        <v>92</v>
      </c>
      <c r="K16" s="13">
        <v>88</v>
      </c>
      <c r="L16" s="19">
        <f t="shared" si="6"/>
        <v>10</v>
      </c>
      <c r="M16" s="16">
        <f>SUM(feb!F16 + mrt!L16 + apr!K16+ mei!M16+ jun!L16+ jul!J16+ L16)</f>
        <v>45</v>
      </c>
      <c r="N16" s="17">
        <f t="shared" si="7"/>
        <v>953</v>
      </c>
      <c r="O16" s="18">
        <f>SUM(feb!H16 + mrt!N16 + apr!M16+ mei!O16+ jun!N16+ jul!L16+ N16)</f>
        <v>4440</v>
      </c>
    </row>
    <row r="17" spans="1:15" x14ac:dyDescent="0.2">
      <c r="A17" s="42" t="s">
        <v>93</v>
      </c>
      <c r="B17" s="13"/>
      <c r="C17" s="13">
        <v>55</v>
      </c>
      <c r="D17" s="13"/>
      <c r="E17" s="13">
        <v>60</v>
      </c>
      <c r="F17" s="13">
        <v>64</v>
      </c>
      <c r="G17" s="13"/>
      <c r="H17" s="13"/>
      <c r="I17" s="13"/>
      <c r="J17" s="13"/>
      <c r="K17" s="13"/>
      <c r="L17" s="19">
        <f t="shared" ref="L17" si="12">COUNT(B17:K17)</f>
        <v>3</v>
      </c>
      <c r="M17" s="16">
        <f>SUM(feb!F17 + mrt!L17 + apr!K17+ mei!M17+ jun!L17+ jul!J17+ L17)</f>
        <v>11</v>
      </c>
      <c r="N17" s="17">
        <f t="shared" ref="N17" si="13">SUM(B17:K17)</f>
        <v>179</v>
      </c>
      <c r="O17" s="18">
        <f>SUM(feb!H17 + mrt!N17 + apr!M17+ mei!O17+ jun!N17+ jul!L17+ N17)</f>
        <v>625</v>
      </c>
    </row>
    <row r="18" spans="1:15" x14ac:dyDescent="0.2">
      <c r="A18" s="42" t="s">
        <v>37</v>
      </c>
      <c r="B18" s="13">
        <v>108</v>
      </c>
      <c r="C18" s="13"/>
      <c r="D18" s="13"/>
      <c r="E18" s="13"/>
      <c r="F18" s="13">
        <v>77</v>
      </c>
      <c r="G18" s="13"/>
      <c r="H18" s="13"/>
      <c r="I18" s="13"/>
      <c r="J18" s="13">
        <v>78</v>
      </c>
      <c r="K18" s="13">
        <v>103</v>
      </c>
      <c r="L18" s="19">
        <f t="shared" si="6"/>
        <v>4</v>
      </c>
      <c r="M18" s="16">
        <f>SUM(feb!F18 + mrt!L18 + apr!K18+ mei!M18+ jun!L18+ jul!J18+ L18)</f>
        <v>27</v>
      </c>
      <c r="N18" s="17">
        <f t="shared" si="7"/>
        <v>366</v>
      </c>
      <c r="O18" s="18">
        <f>SUM(feb!H18 + mrt!N18 + apr!M18+ mei!O18+ jun!N18+ jul!L18+ N18)</f>
        <v>2091</v>
      </c>
    </row>
    <row r="19" spans="1:15" x14ac:dyDescent="0.2">
      <c r="A19" s="42" t="s">
        <v>92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9">
        <f t="shared" ref="L19" si="14">COUNT(B19:K19)</f>
        <v>0</v>
      </c>
      <c r="M19" s="16">
        <f>SUM(feb!F19 + mrt!L19 + apr!K19+ mei!M19+ jun!L19+ jul!J19+ L19)</f>
        <v>1</v>
      </c>
      <c r="N19" s="17">
        <f t="shared" ref="N19" si="15">SUM(B19:K19)</f>
        <v>0</v>
      </c>
      <c r="O19" s="18">
        <f>SUM(feb!H19 + mrt!N19 + apr!M19+ mei!O19+ jun!N19+ jul!L19+ N19)</f>
        <v>85</v>
      </c>
    </row>
    <row r="20" spans="1:15" x14ac:dyDescent="0.2">
      <c r="A20" s="42" t="s">
        <v>38</v>
      </c>
      <c r="B20" s="13"/>
      <c r="C20" s="13"/>
      <c r="D20" s="13">
        <v>108</v>
      </c>
      <c r="E20" s="13"/>
      <c r="F20" s="13">
        <v>77</v>
      </c>
      <c r="G20" s="13"/>
      <c r="H20" s="13">
        <v>76</v>
      </c>
      <c r="I20" s="13"/>
      <c r="J20" s="13"/>
      <c r="K20" s="13">
        <v>103</v>
      </c>
      <c r="L20" s="19">
        <f t="shared" si="6"/>
        <v>4</v>
      </c>
      <c r="M20" s="16">
        <f>SUM(feb!F20 + mrt!L20 + apr!K20+ mei!M20+ jun!L20+ jul!J20+ L20)</f>
        <v>29</v>
      </c>
      <c r="N20" s="17">
        <f t="shared" si="7"/>
        <v>364</v>
      </c>
      <c r="O20" s="18">
        <f>SUM(feb!H20 + mrt!N20 + apr!M20+ mei!O20+ jun!N20+ jul!L20+ N20)</f>
        <v>2327</v>
      </c>
    </row>
    <row r="21" spans="1:15" x14ac:dyDescent="0.2">
      <c r="A21" s="42" t="s">
        <v>39</v>
      </c>
      <c r="B21" s="13">
        <v>108</v>
      </c>
      <c r="C21" s="13"/>
      <c r="D21" s="13">
        <v>108</v>
      </c>
      <c r="E21" s="13">
        <v>78</v>
      </c>
      <c r="F21" s="13">
        <v>77</v>
      </c>
      <c r="G21" s="13"/>
      <c r="H21" s="13">
        <v>76</v>
      </c>
      <c r="I21" s="13">
        <v>103</v>
      </c>
      <c r="J21" s="13">
        <v>78</v>
      </c>
      <c r="K21" s="13">
        <v>103</v>
      </c>
      <c r="L21" s="19">
        <f t="shared" si="6"/>
        <v>8</v>
      </c>
      <c r="M21" s="16">
        <f>SUM(feb!F21 + mrt!L21 + apr!K21+ mei!M21+ jun!L21+ jul!J21+ L21)</f>
        <v>44</v>
      </c>
      <c r="N21" s="17">
        <f t="shared" si="7"/>
        <v>731</v>
      </c>
      <c r="O21" s="18">
        <f>SUM(feb!H21 + mrt!N21 + apr!M21+ mei!O21+ jun!N21+ jul!L21+ N21)</f>
        <v>3595</v>
      </c>
    </row>
    <row r="22" spans="1:15" x14ac:dyDescent="0.2">
      <c r="A22" s="42" t="s">
        <v>81</v>
      </c>
      <c r="B22" s="13"/>
      <c r="C22" s="13"/>
      <c r="D22" s="13"/>
      <c r="E22" s="13"/>
      <c r="F22" s="13">
        <v>72</v>
      </c>
      <c r="G22" s="13"/>
      <c r="H22" s="13"/>
      <c r="I22" s="13"/>
      <c r="J22" s="13">
        <v>92</v>
      </c>
      <c r="K22" s="13">
        <v>88</v>
      </c>
      <c r="L22" s="19">
        <f t="shared" ref="L22" si="16">COUNT(B22:K22)</f>
        <v>3</v>
      </c>
      <c r="M22" s="16">
        <f>SUM(feb!F22 + mrt!L22 + apr!K22+ mei!M22+ jun!L22+ jul!J22+ L22)</f>
        <v>18</v>
      </c>
      <c r="N22" s="17">
        <f t="shared" ref="N22" si="17">SUM(B22:K22)</f>
        <v>252</v>
      </c>
      <c r="O22" s="18">
        <f>SUM(feb!H22 + mrt!N22 + apr!M22+ mei!O22+ jun!N22+ jul!L22+ N22)</f>
        <v>1773</v>
      </c>
    </row>
    <row r="23" spans="1:15" x14ac:dyDescent="0.2">
      <c r="A23" s="42" t="s">
        <v>69</v>
      </c>
      <c r="B23" s="13"/>
      <c r="C23" s="13"/>
      <c r="D23" s="13"/>
      <c r="E23" s="13"/>
      <c r="F23" s="13">
        <v>74</v>
      </c>
      <c r="G23" s="13"/>
      <c r="H23" s="13"/>
      <c r="I23" s="13"/>
      <c r="J23" s="13"/>
      <c r="K23" s="13"/>
      <c r="L23" s="19">
        <f t="shared" si="6"/>
        <v>1</v>
      </c>
      <c r="M23" s="16">
        <f>SUM(feb!F23 + mrt!L23 + apr!K23+ mei!M23+ jun!L23+ jul!J23+ L23)</f>
        <v>4</v>
      </c>
      <c r="N23" s="17">
        <f t="shared" si="7"/>
        <v>74</v>
      </c>
      <c r="O23" s="18">
        <f>SUM(feb!H23 + mrt!N23 + apr!M23+ mei!O23+ jun!N23+ jul!L23+ N23)</f>
        <v>326</v>
      </c>
    </row>
    <row r="24" spans="1:15" x14ac:dyDescent="0.2">
      <c r="A24" s="42" t="s">
        <v>40</v>
      </c>
      <c r="B24" s="13"/>
      <c r="C24" s="13">
        <v>85</v>
      </c>
      <c r="D24" s="13"/>
      <c r="E24" s="13">
        <v>92</v>
      </c>
      <c r="F24" s="13"/>
      <c r="G24" s="13">
        <v>110</v>
      </c>
      <c r="H24" s="13"/>
      <c r="I24" s="13"/>
      <c r="J24" s="13"/>
      <c r="K24" s="13"/>
      <c r="L24" s="19">
        <f t="shared" si="6"/>
        <v>3</v>
      </c>
      <c r="M24" s="16">
        <f>SUM(feb!F24 + mrt!L24 + apr!K24+ mei!M24+ jun!L24+ jul!J24+ L24)</f>
        <v>33</v>
      </c>
      <c r="N24" s="17">
        <f t="shared" si="7"/>
        <v>287</v>
      </c>
      <c r="O24" s="18">
        <f>SUM(feb!H24 + mrt!N24 + apr!M24+ mei!O24+ jun!N24+ jul!L24+ N24)</f>
        <v>2636</v>
      </c>
    </row>
    <row r="25" spans="1:15" x14ac:dyDescent="0.2">
      <c r="A25" s="42" t="s">
        <v>80</v>
      </c>
      <c r="B25" s="13"/>
      <c r="C25" s="13"/>
      <c r="D25" s="13"/>
      <c r="E25" s="13">
        <v>92</v>
      </c>
      <c r="F25" s="13">
        <v>74</v>
      </c>
      <c r="G25" s="13"/>
      <c r="H25" s="13">
        <v>94</v>
      </c>
      <c r="I25" s="13"/>
      <c r="J25" s="13">
        <v>92</v>
      </c>
      <c r="K25" s="13"/>
      <c r="L25" s="19">
        <f t="shared" ref="L25" si="18">COUNT(B25:K25)</f>
        <v>4</v>
      </c>
      <c r="M25" s="16">
        <f>SUM(feb!F25 + mrt!L25 + apr!K25+ mei!M25+ jun!L25+ jul!J25+ L25)</f>
        <v>16</v>
      </c>
      <c r="N25" s="17">
        <f t="shared" ref="N25" si="19">SUM(B25:K25)</f>
        <v>352</v>
      </c>
      <c r="O25" s="18">
        <f>SUM(feb!H25 + mrt!N25 + apr!M25+ mei!O25+ jun!N25+ jul!L25+ N25)</f>
        <v>1483</v>
      </c>
    </row>
    <row r="26" spans="1:15" x14ac:dyDescent="0.2">
      <c r="A26" s="42" t="s">
        <v>41</v>
      </c>
      <c r="B26" s="13"/>
      <c r="C26" s="13"/>
      <c r="D26" s="13"/>
      <c r="E26" s="13"/>
      <c r="F26" s="13">
        <v>72</v>
      </c>
      <c r="G26" s="13"/>
      <c r="H26" s="13"/>
      <c r="I26" s="13"/>
      <c r="J26" s="13"/>
      <c r="K26" s="13"/>
      <c r="L26" s="19">
        <f t="shared" si="6"/>
        <v>1</v>
      </c>
      <c r="M26" s="16">
        <f>SUM(feb!F26 + mrt!L26 + apr!K26+ mei!M26+ jun!L26+ jul!J26+ L26)</f>
        <v>15</v>
      </c>
      <c r="N26" s="17">
        <f t="shared" si="7"/>
        <v>72</v>
      </c>
      <c r="O26" s="18">
        <f>SUM(feb!H26 + mrt!N26 + apr!M26+ mei!O26+ jun!N26+ jul!L26+ N26)</f>
        <v>1336</v>
      </c>
    </row>
    <row r="27" spans="1:15" x14ac:dyDescent="0.2">
      <c r="A27" s="45" t="s">
        <v>63</v>
      </c>
      <c r="B27" s="13"/>
      <c r="C27" s="13">
        <v>89</v>
      </c>
      <c r="D27" s="13"/>
      <c r="E27" s="13">
        <v>92</v>
      </c>
      <c r="F27" s="13"/>
      <c r="G27" s="13"/>
      <c r="H27" s="13">
        <v>94</v>
      </c>
      <c r="I27" s="13"/>
      <c r="J27" s="13"/>
      <c r="K27" s="13"/>
      <c r="L27" s="19">
        <f t="shared" si="6"/>
        <v>3</v>
      </c>
      <c r="M27" s="16">
        <f>SUM(feb!F27 + mrt!L27 + apr!K27+ mei!M27+ jun!L27+ jul!J27+ L27)</f>
        <v>17</v>
      </c>
      <c r="N27" s="17">
        <f t="shared" si="7"/>
        <v>275</v>
      </c>
      <c r="O27" s="18">
        <f>SUM(feb!H27 + mrt!N27 + apr!M27+ mei!O27+ jun!N27+ jul!L27+ N27)</f>
        <v>1613</v>
      </c>
    </row>
    <row r="28" spans="1:15" x14ac:dyDescent="0.2">
      <c r="A28" s="45" t="s">
        <v>75</v>
      </c>
      <c r="B28" s="13"/>
      <c r="C28" s="13"/>
      <c r="D28" s="13">
        <v>127</v>
      </c>
      <c r="E28" s="13"/>
      <c r="F28" s="13">
        <v>72</v>
      </c>
      <c r="G28" s="13"/>
      <c r="H28" s="13">
        <v>94</v>
      </c>
      <c r="I28" s="13"/>
      <c r="J28" s="13">
        <v>92</v>
      </c>
      <c r="K28" s="13">
        <v>88</v>
      </c>
      <c r="L28" s="19">
        <f t="shared" si="6"/>
        <v>5</v>
      </c>
      <c r="M28" s="16">
        <f>SUM(feb!F28 + mrt!L28 + apr!K28+ mei!M28+ jun!L28+ jul!J28+ L28)</f>
        <v>25</v>
      </c>
      <c r="N28" s="17">
        <f t="shared" si="7"/>
        <v>473</v>
      </c>
      <c r="O28" s="18">
        <f>SUM(feb!H28 + mrt!N28 + apr!M28+ mei!O28+ jun!N28+ jul!L28+ N28)</f>
        <v>2506</v>
      </c>
    </row>
    <row r="29" spans="1:15" x14ac:dyDescent="0.2">
      <c r="A29" s="45" t="s">
        <v>89</v>
      </c>
      <c r="B29" s="13"/>
      <c r="C29" s="13">
        <v>55</v>
      </c>
      <c r="D29" s="13"/>
      <c r="E29" s="13">
        <v>60</v>
      </c>
      <c r="F29" s="13">
        <v>64</v>
      </c>
      <c r="G29" s="13"/>
      <c r="H29" s="13"/>
      <c r="I29" s="13"/>
      <c r="J29" s="13">
        <v>57</v>
      </c>
      <c r="K29" s="13"/>
      <c r="L29" s="19">
        <f t="shared" ref="L29" si="20">COUNT(B29:K29)</f>
        <v>4</v>
      </c>
      <c r="M29" s="16">
        <f>SUM(feb!F29 + mrt!L29 + apr!K29+ mei!M29+ jun!L29+ jul!J29+ L29)</f>
        <v>15</v>
      </c>
      <c r="N29" s="17">
        <f t="shared" ref="N29" si="21">SUM(B29:K29)</f>
        <v>236</v>
      </c>
      <c r="O29" s="18">
        <f>SUM(feb!H29 + mrt!N29 + apr!M29+ mei!O29+ jun!N29+ jul!L29+ N29)</f>
        <v>835</v>
      </c>
    </row>
    <row r="30" spans="1:15" x14ac:dyDescent="0.2">
      <c r="A30" s="43" t="s">
        <v>42</v>
      </c>
      <c r="B30" s="13">
        <v>86</v>
      </c>
      <c r="C30" s="13"/>
      <c r="D30" s="13"/>
      <c r="E30" s="13"/>
      <c r="F30" s="13">
        <v>64</v>
      </c>
      <c r="G30" s="13">
        <v>89</v>
      </c>
      <c r="H30" s="13"/>
      <c r="I30" s="13">
        <v>92</v>
      </c>
      <c r="J30" s="13"/>
      <c r="K30" s="13">
        <v>88</v>
      </c>
      <c r="L30" s="19">
        <f t="shared" si="6"/>
        <v>5</v>
      </c>
      <c r="M30" s="16">
        <f>SUM(feb!F30 + mrt!L30 + apr!K30+ mei!M30+ jun!L30+ jul!J30+ L30)</f>
        <v>41</v>
      </c>
      <c r="N30" s="17">
        <f t="shared" si="7"/>
        <v>419</v>
      </c>
      <c r="O30" s="18">
        <f>SUM(feb!H30 + mrt!N30 + apr!M30+ mei!O30+ jun!N30+ jul!L30+ N30)</f>
        <v>2874</v>
      </c>
    </row>
    <row r="31" spans="1:15" x14ac:dyDescent="0.2">
      <c r="A31" s="42" t="s">
        <v>43</v>
      </c>
      <c r="B31" s="13"/>
      <c r="C31" s="13"/>
      <c r="D31" s="13"/>
      <c r="E31" s="13"/>
      <c r="F31" s="13">
        <v>77</v>
      </c>
      <c r="G31" s="13"/>
      <c r="H31" s="13"/>
      <c r="I31" s="13"/>
      <c r="J31" s="13"/>
      <c r="K31" s="13"/>
      <c r="L31" s="19">
        <f t="shared" si="6"/>
        <v>1</v>
      </c>
      <c r="M31" s="16">
        <f>SUM(feb!F31 + mrt!L31 + apr!K31+ mei!M31+ jun!L31+ jul!J31+ L31)</f>
        <v>29</v>
      </c>
      <c r="N31" s="17">
        <f t="shared" si="7"/>
        <v>77</v>
      </c>
      <c r="O31" s="18">
        <f>SUM(feb!H31 + mrt!N31 + apr!M31+ mei!O31+ jun!N31+ jul!L31+ N31)</f>
        <v>2339</v>
      </c>
    </row>
    <row r="32" spans="1:15" x14ac:dyDescent="0.2">
      <c r="A32" s="42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9">
        <f t="shared" ref="L32" si="22">COUNT(B32:K32)</f>
        <v>0</v>
      </c>
      <c r="M32" s="16">
        <f>SUM(feb!F32 + mrt!L32 + apr!K32+ mei!M32+ jun!L32+ jul!J32+ L32)</f>
        <v>2</v>
      </c>
      <c r="N32" s="17">
        <f t="shared" ref="N32" si="23">SUM(B32:K32)</f>
        <v>0</v>
      </c>
      <c r="O32" s="18">
        <f>SUM(feb!H32 + mrt!N32 + apr!M32+ mei!O32+ jun!N32+ jul!L32+ N32)</f>
        <v>348</v>
      </c>
    </row>
    <row r="33" spans="1:15" x14ac:dyDescent="0.2">
      <c r="A33" s="42" t="s">
        <v>44</v>
      </c>
      <c r="B33" s="13">
        <v>108</v>
      </c>
      <c r="C33" s="13">
        <v>76</v>
      </c>
      <c r="D33" s="13">
        <v>108</v>
      </c>
      <c r="E33" s="13">
        <v>78</v>
      </c>
      <c r="F33" s="13">
        <v>77</v>
      </c>
      <c r="G33" s="13">
        <v>110</v>
      </c>
      <c r="H33" s="13">
        <v>76</v>
      </c>
      <c r="I33" s="13">
        <v>103</v>
      </c>
      <c r="J33" s="13">
        <v>78</v>
      </c>
      <c r="K33" s="13">
        <v>103</v>
      </c>
      <c r="L33" s="19">
        <f t="shared" si="6"/>
        <v>10</v>
      </c>
      <c r="M33" s="16">
        <f>SUM(feb!F33 + mrt!L33 + apr!K33+ mei!M33+ jun!L33+ jul!J33+ L33)</f>
        <v>56</v>
      </c>
      <c r="N33" s="17">
        <f t="shared" si="7"/>
        <v>917</v>
      </c>
      <c r="O33" s="18">
        <f>SUM(feb!H33 + mrt!N33 + apr!M33+ mei!O33+ jun!N33+ jul!L33+ N33)</f>
        <v>4514</v>
      </c>
    </row>
    <row r="34" spans="1:15" x14ac:dyDescent="0.2">
      <c r="A34" s="42" t="s">
        <v>45</v>
      </c>
      <c r="B34" s="13"/>
      <c r="C34" s="13"/>
      <c r="D34" s="13">
        <v>108</v>
      </c>
      <c r="E34" s="13"/>
      <c r="F34" s="13"/>
      <c r="G34" s="13">
        <v>110</v>
      </c>
      <c r="H34" s="13">
        <v>76</v>
      </c>
      <c r="I34" s="13">
        <v>103</v>
      </c>
      <c r="J34" s="13">
        <v>78</v>
      </c>
      <c r="K34" s="13"/>
      <c r="L34" s="19">
        <f t="shared" si="6"/>
        <v>5</v>
      </c>
      <c r="M34" s="16">
        <f>SUM(feb!F34 + mrt!L34 + apr!K34+ mei!M34+ jun!L34+ jul!J34+ L34)</f>
        <v>40</v>
      </c>
      <c r="N34" s="17">
        <f t="shared" si="7"/>
        <v>475</v>
      </c>
      <c r="O34" s="18">
        <f>SUM(feb!H34 + mrt!N34 + apr!M34+ mei!O34+ jun!N34+ jul!L34+ N34)</f>
        <v>3232</v>
      </c>
    </row>
    <row r="35" spans="1:15" x14ac:dyDescent="0.2">
      <c r="A35" s="42" t="s">
        <v>67</v>
      </c>
      <c r="B35" s="13"/>
      <c r="C35" s="13">
        <v>85</v>
      </c>
      <c r="D35" s="13"/>
      <c r="E35" s="13">
        <v>92</v>
      </c>
      <c r="F35" s="13">
        <v>72</v>
      </c>
      <c r="G35" s="13"/>
      <c r="H35" s="13"/>
      <c r="I35" s="13"/>
      <c r="J35" s="13">
        <v>92</v>
      </c>
      <c r="K35" s="13"/>
      <c r="L35" s="19">
        <f t="shared" si="6"/>
        <v>4</v>
      </c>
      <c r="M35" s="16">
        <f>SUM(feb!F35 + mrt!L35 + apr!K35+ mei!M35+ jun!L35+ jul!J35+ L35)</f>
        <v>21</v>
      </c>
      <c r="N35" s="17">
        <f t="shared" si="7"/>
        <v>341</v>
      </c>
      <c r="O35" s="18">
        <f>SUM(feb!H35 + mrt!N35 + apr!M35+ mei!O35+ jun!N35+ jul!L35+ N35)</f>
        <v>1735</v>
      </c>
    </row>
    <row r="36" spans="1:15" x14ac:dyDescent="0.2">
      <c r="A36" s="42" t="s">
        <v>46</v>
      </c>
      <c r="B36" s="13"/>
      <c r="C36" s="13"/>
      <c r="D36" s="13">
        <v>127</v>
      </c>
      <c r="E36" s="13"/>
      <c r="F36" s="13"/>
      <c r="G36" s="13"/>
      <c r="H36" s="13"/>
      <c r="I36" s="13"/>
      <c r="J36" s="13">
        <v>92</v>
      </c>
      <c r="K36" s="13"/>
      <c r="L36" s="19">
        <f t="shared" si="6"/>
        <v>2</v>
      </c>
      <c r="M36" s="16">
        <f>SUM(feb!F36 + mrt!L36 + apr!K36+ mei!M36+ jun!L36+ jul!J36+ L36)</f>
        <v>27</v>
      </c>
      <c r="N36" s="17">
        <f t="shared" si="7"/>
        <v>219</v>
      </c>
      <c r="O36" s="18">
        <f>SUM(feb!H36 + mrt!N36 + apr!M36+ mei!O36+ jun!N36+ jul!L36+ N36)</f>
        <v>2407</v>
      </c>
    </row>
    <row r="37" spans="1:15" x14ac:dyDescent="0.2">
      <c r="A37" s="42" t="s">
        <v>83</v>
      </c>
      <c r="B37" s="13">
        <v>86</v>
      </c>
      <c r="C37" s="13">
        <v>55</v>
      </c>
      <c r="D37" s="13">
        <v>70</v>
      </c>
      <c r="E37" s="13">
        <v>60</v>
      </c>
      <c r="F37" s="13"/>
      <c r="G37" s="13">
        <v>89</v>
      </c>
      <c r="H37" s="13"/>
      <c r="I37" s="13">
        <v>92</v>
      </c>
      <c r="J37" s="13">
        <v>57</v>
      </c>
      <c r="K37" s="13">
        <v>88</v>
      </c>
      <c r="L37" s="19">
        <f t="shared" ref="L37" si="24">COUNT(B37:K37)</f>
        <v>8</v>
      </c>
      <c r="M37" s="16">
        <f>SUM(feb!F37 + mrt!L37 + apr!K37+ mei!M37+ jun!L37+ jul!J37+ L37)</f>
        <v>24</v>
      </c>
      <c r="N37" s="17">
        <f t="shared" ref="N37" si="25">SUM(B37:K37)</f>
        <v>597</v>
      </c>
      <c r="O37" s="18">
        <f>SUM(feb!H37 + mrt!N37 + apr!M37+ mei!O37+ jun!N37+ jul!L37+ N37)</f>
        <v>1588</v>
      </c>
    </row>
    <row r="38" spans="1:15" x14ac:dyDescent="0.2">
      <c r="A38" s="42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9">
        <f t="shared" ref="L38" si="26">COUNT(B38:K38)</f>
        <v>0</v>
      </c>
      <c r="M38" s="16">
        <f>SUM(feb!F38 + mrt!L38 + apr!K38+ mei!M38+ jun!L38+ jul!J38+ L38)</f>
        <v>1</v>
      </c>
      <c r="N38" s="17">
        <f t="shared" ref="N38" si="27">SUM(B38:K38)</f>
        <v>0</v>
      </c>
      <c r="O38" s="18">
        <f>SUM(feb!H38 + mrt!N38 + apr!M38+ mei!O38+ jun!N38+ jul!L38+ N38)</f>
        <v>52</v>
      </c>
    </row>
    <row r="39" spans="1:15" x14ac:dyDescent="0.2">
      <c r="A39" s="42" t="s">
        <v>47</v>
      </c>
      <c r="B39" s="13"/>
      <c r="C39" s="13"/>
      <c r="D39" s="13">
        <v>108</v>
      </c>
      <c r="E39" s="13">
        <v>78</v>
      </c>
      <c r="F39" s="13">
        <v>77</v>
      </c>
      <c r="G39" s="13">
        <v>110</v>
      </c>
      <c r="H39" s="13">
        <v>76</v>
      </c>
      <c r="I39" s="13"/>
      <c r="J39" s="13">
        <v>78</v>
      </c>
      <c r="K39" s="13"/>
      <c r="L39" s="19">
        <f t="shared" si="6"/>
        <v>6</v>
      </c>
      <c r="M39" s="16">
        <f>SUM(feb!F39 + mrt!L39 + apr!K39+ mei!M39+ jun!L39+ jul!J39+ L39)</f>
        <v>26</v>
      </c>
      <c r="N39" s="17">
        <f t="shared" si="7"/>
        <v>527</v>
      </c>
      <c r="O39" s="18">
        <f>SUM(feb!H39 + mrt!N39 + apr!M39+ mei!O39+ jun!N39+ jul!L39+ N39)</f>
        <v>1983</v>
      </c>
    </row>
    <row r="40" spans="1:15" x14ac:dyDescent="0.2">
      <c r="A40" s="81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9">
        <f t="shared" ref="L40" si="28">COUNT(B40:K40)</f>
        <v>0</v>
      </c>
      <c r="M40" s="16">
        <f>SUM(feb!F40 + mrt!L40 + apr!K40+ mei!M40+ jun!L40+ jul!J40+ L40)</f>
        <v>1</v>
      </c>
      <c r="N40" s="17">
        <f t="shared" ref="N40" si="29">SUM(B40:K40)</f>
        <v>0</v>
      </c>
      <c r="O40" s="18">
        <f>SUM(feb!H40 + mrt!N40 + apr!M40+ mei!O40+ jun!N40+ jul!L40+ N40)</f>
        <v>80</v>
      </c>
    </row>
    <row r="41" spans="1:15" x14ac:dyDescent="0.2">
      <c r="A41" s="42" t="s">
        <v>48</v>
      </c>
      <c r="B41" s="13">
        <v>108</v>
      </c>
      <c r="C41" s="13">
        <v>76</v>
      </c>
      <c r="D41" s="13">
        <v>108</v>
      </c>
      <c r="E41" s="13">
        <v>78</v>
      </c>
      <c r="F41" s="13">
        <v>77</v>
      </c>
      <c r="G41" s="13">
        <v>110</v>
      </c>
      <c r="H41" s="13">
        <v>76</v>
      </c>
      <c r="I41" s="13"/>
      <c r="J41" s="13"/>
      <c r="K41" s="13">
        <v>103</v>
      </c>
      <c r="L41" s="19">
        <f t="shared" si="6"/>
        <v>8</v>
      </c>
      <c r="M41" s="16">
        <f>SUM(feb!F41 + mrt!L41 + apr!K41+ mei!M41+ jun!L41+ jul!J41+ L41)</f>
        <v>42</v>
      </c>
      <c r="N41" s="17">
        <f t="shared" si="7"/>
        <v>736</v>
      </c>
      <c r="O41" s="18">
        <f>SUM(feb!H41 + mrt!N41 + apr!M41+ mei!O41+ jun!N41+ jul!L41+ N41)</f>
        <v>3456</v>
      </c>
    </row>
    <row r="42" spans="1:15" x14ac:dyDescent="0.2">
      <c r="A42" s="42" t="s">
        <v>73</v>
      </c>
      <c r="B42" s="13">
        <v>108</v>
      </c>
      <c r="C42" s="13"/>
      <c r="D42" s="13"/>
      <c r="E42" s="13">
        <v>78</v>
      </c>
      <c r="F42" s="13">
        <v>77</v>
      </c>
      <c r="G42" s="13"/>
      <c r="H42" s="13"/>
      <c r="I42" s="13"/>
      <c r="J42" s="13">
        <v>78</v>
      </c>
      <c r="K42" s="13"/>
      <c r="L42" s="19">
        <f t="shared" si="6"/>
        <v>4</v>
      </c>
      <c r="M42" s="16">
        <f>SUM(feb!F42 + mrt!L42 + apr!K42+ mei!M42+ jun!L42+ jul!J42+ L42)</f>
        <v>24</v>
      </c>
      <c r="N42" s="17">
        <f t="shared" si="7"/>
        <v>341</v>
      </c>
      <c r="O42" s="18">
        <f>SUM(feb!H42 + mrt!N42 + apr!M42+ mei!O42+ jun!N42+ jul!L42+ N42)</f>
        <v>1891</v>
      </c>
    </row>
    <row r="43" spans="1:15" x14ac:dyDescent="0.2">
      <c r="A43" s="42" t="s">
        <v>49</v>
      </c>
      <c r="B43" s="13"/>
      <c r="C43" s="13">
        <v>76</v>
      </c>
      <c r="D43" s="13"/>
      <c r="E43" s="13"/>
      <c r="F43" s="13">
        <v>77</v>
      </c>
      <c r="G43" s="13"/>
      <c r="H43" s="13"/>
      <c r="I43" s="13"/>
      <c r="J43" s="13">
        <v>78</v>
      </c>
      <c r="K43" s="13">
        <v>103</v>
      </c>
      <c r="L43" s="19">
        <f t="shared" si="6"/>
        <v>4</v>
      </c>
      <c r="M43" s="16">
        <f>SUM(feb!F43 + mrt!L43 + apr!K43+ mei!M43+ jun!L43+ jul!J43+ L43)</f>
        <v>36</v>
      </c>
      <c r="N43" s="17">
        <f t="shared" si="7"/>
        <v>334</v>
      </c>
      <c r="O43" s="18">
        <f>SUM(feb!H43 + mrt!N43 + apr!M43+ mei!O43+ jun!N43+ jul!L43+ N43)</f>
        <v>2955</v>
      </c>
    </row>
    <row r="44" spans="1:15" x14ac:dyDescent="0.2">
      <c r="A44" s="45" t="s">
        <v>65</v>
      </c>
      <c r="B44" s="13"/>
      <c r="C44" s="13"/>
      <c r="D44" s="13">
        <v>79</v>
      </c>
      <c r="E44" s="13">
        <v>78</v>
      </c>
      <c r="F44" s="13">
        <v>77</v>
      </c>
      <c r="G44" s="13"/>
      <c r="H44" s="13"/>
      <c r="I44" s="13"/>
      <c r="J44" s="13">
        <v>78</v>
      </c>
      <c r="K44" s="13"/>
      <c r="L44" s="19">
        <f t="shared" si="6"/>
        <v>4</v>
      </c>
      <c r="M44" s="16">
        <f>SUM(feb!F44 + mrt!L44 + apr!K44+ mei!M44+ jun!L44+ jul!J44+ L44)</f>
        <v>21</v>
      </c>
      <c r="N44" s="17">
        <f t="shared" si="7"/>
        <v>312</v>
      </c>
      <c r="O44" s="18">
        <f>SUM(feb!H44 + mrt!N44 + apr!M44+ mei!O44+ jun!N44+ jul!L44+ N44)</f>
        <v>1566</v>
      </c>
    </row>
    <row r="45" spans="1:15" x14ac:dyDescent="0.2">
      <c r="A45" s="45" t="s">
        <v>61</v>
      </c>
      <c r="B45" s="13"/>
      <c r="C45" s="13"/>
      <c r="D45" s="13">
        <v>70</v>
      </c>
      <c r="E45" s="13"/>
      <c r="F45" s="13">
        <v>64</v>
      </c>
      <c r="G45" s="13">
        <v>89</v>
      </c>
      <c r="H45" s="13"/>
      <c r="I45" s="13"/>
      <c r="J45" s="13"/>
      <c r="K45" s="13"/>
      <c r="L45" s="19">
        <f t="shared" si="6"/>
        <v>3</v>
      </c>
      <c r="M45" s="16">
        <f>SUM(feb!F45 + mrt!L45 + apr!K45+ mei!M45+ jun!L45+ jul!J45+ L45)</f>
        <v>13</v>
      </c>
      <c r="N45" s="17">
        <f t="shared" si="7"/>
        <v>223</v>
      </c>
      <c r="O45" s="18">
        <f>SUM(feb!H45 + mrt!N45 + apr!M45+ mei!O45+ jun!N45+ jul!L45+ N45)</f>
        <v>913</v>
      </c>
    </row>
    <row r="46" spans="1:15" x14ac:dyDescent="0.2">
      <c r="A46" s="42" t="s">
        <v>50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9">
        <f t="shared" si="6"/>
        <v>0</v>
      </c>
      <c r="M46" s="16">
        <f>SUM(feb!F46 + mrt!L46 + apr!K46+ mei!M46+ jun!L46+ jul!J46+ L46)</f>
        <v>9</v>
      </c>
      <c r="N46" s="17">
        <f t="shared" si="7"/>
        <v>0</v>
      </c>
      <c r="O46" s="18">
        <f>SUM(feb!H46 + mrt!N46 + apr!M46+ mei!O46+ jun!N46+ jul!L46+ N46)</f>
        <v>714</v>
      </c>
    </row>
    <row r="47" spans="1:15" x14ac:dyDescent="0.2">
      <c r="A47" s="42" t="s">
        <v>70</v>
      </c>
      <c r="B47" s="13"/>
      <c r="C47" s="13"/>
      <c r="D47" s="13"/>
      <c r="E47" s="13"/>
      <c r="F47" s="13">
        <v>72</v>
      </c>
      <c r="G47" s="13"/>
      <c r="H47" s="13"/>
      <c r="I47" s="13"/>
      <c r="J47" s="13"/>
      <c r="K47" s="13"/>
      <c r="L47" s="19">
        <f t="shared" si="6"/>
        <v>1</v>
      </c>
      <c r="M47" s="16">
        <f>SUM(feb!F47 + mrt!L47 + apr!K47+ mei!M47+ jun!L47+ jul!J47+ L47)</f>
        <v>20</v>
      </c>
      <c r="N47" s="17">
        <f t="shared" si="7"/>
        <v>72</v>
      </c>
      <c r="O47" s="18">
        <f>SUM(feb!H47 + mrt!N47 + apr!M47+ mei!O47+ jun!N47+ jul!L47+ N47)</f>
        <v>1755</v>
      </c>
    </row>
    <row r="48" spans="1:15" x14ac:dyDescent="0.2">
      <c r="A48" s="42" t="s">
        <v>62</v>
      </c>
      <c r="B48" s="13">
        <v>170</v>
      </c>
      <c r="C48" s="13">
        <v>89</v>
      </c>
      <c r="D48" s="13">
        <v>127</v>
      </c>
      <c r="E48" s="13">
        <v>92</v>
      </c>
      <c r="F48" s="13">
        <v>74</v>
      </c>
      <c r="G48" s="13">
        <v>125</v>
      </c>
      <c r="H48" s="13">
        <v>94</v>
      </c>
      <c r="I48" s="13">
        <v>107</v>
      </c>
      <c r="J48" s="13">
        <v>92</v>
      </c>
      <c r="K48" s="13">
        <v>88</v>
      </c>
      <c r="L48" s="19">
        <f t="shared" si="6"/>
        <v>10</v>
      </c>
      <c r="M48" s="16">
        <f>SUM(feb!F48 + mrt!L48 + apr!K48+ mei!M48+ jun!L48+ jul!J48+ L48)</f>
        <v>57</v>
      </c>
      <c r="N48" s="17">
        <f t="shared" si="7"/>
        <v>1058</v>
      </c>
      <c r="O48" s="18">
        <f>SUM(feb!H48 + mrt!N48 + apr!M48+ mei!O48+ jun!N48+ jul!L48+ N48)</f>
        <v>5920</v>
      </c>
    </row>
    <row r="49" spans="1:15" x14ac:dyDescent="0.2">
      <c r="A49" s="42" t="s">
        <v>64</v>
      </c>
      <c r="B49" s="13">
        <v>108</v>
      </c>
      <c r="C49" s="13">
        <v>76</v>
      </c>
      <c r="D49" s="13"/>
      <c r="E49" s="13">
        <v>78</v>
      </c>
      <c r="F49" s="13">
        <v>77</v>
      </c>
      <c r="G49" s="13">
        <v>110</v>
      </c>
      <c r="H49" s="13">
        <v>76</v>
      </c>
      <c r="I49" s="13">
        <v>103</v>
      </c>
      <c r="J49" s="13">
        <v>78</v>
      </c>
      <c r="K49" s="13">
        <v>103</v>
      </c>
      <c r="L49" s="19">
        <f t="shared" si="6"/>
        <v>9</v>
      </c>
      <c r="M49" s="16">
        <f>SUM(feb!F49 + mrt!L49 + apr!K49+ mei!M49+ jun!L49+ jul!J49+ L49)</f>
        <v>53</v>
      </c>
      <c r="N49" s="17">
        <f t="shared" si="7"/>
        <v>809</v>
      </c>
      <c r="O49" s="18">
        <f>SUM(feb!H49 + mrt!N49 + apr!M49+ mei!O49+ jun!N49+ jul!L49+ N49)</f>
        <v>4316</v>
      </c>
    </row>
    <row r="50" spans="1:15" x14ac:dyDescent="0.2">
      <c r="A50" s="42" t="s">
        <v>51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9">
        <f t="shared" si="6"/>
        <v>0</v>
      </c>
      <c r="M50" s="16">
        <f>SUM(feb!F50 + mrt!L50 + apr!K50+ mei!M50+ jun!L50+ jul!J50+ L50)</f>
        <v>0</v>
      </c>
      <c r="N50" s="17">
        <f t="shared" si="7"/>
        <v>0</v>
      </c>
      <c r="O50" s="18">
        <f>SUM(feb!H50 + mrt!N50 + apr!M50+ mei!O50+ jun!N50+ jul!L50+ N50)</f>
        <v>0</v>
      </c>
    </row>
    <row r="51" spans="1:15" x14ac:dyDescent="0.2">
      <c r="A51" s="42" t="s">
        <v>52</v>
      </c>
      <c r="B51" s="13"/>
      <c r="C51" s="13"/>
      <c r="D51" s="13"/>
      <c r="E51" s="13"/>
      <c r="F51" s="13"/>
      <c r="G51" s="13">
        <v>110</v>
      </c>
      <c r="H51" s="13"/>
      <c r="I51" s="13"/>
      <c r="J51" s="13"/>
      <c r="K51" s="13"/>
      <c r="L51" s="19">
        <f t="shared" si="6"/>
        <v>1</v>
      </c>
      <c r="M51" s="16">
        <f>SUM(feb!F51 + mrt!L51 + apr!K51+ mei!M51+ jun!L51+ jul!J51+ L51)</f>
        <v>2</v>
      </c>
      <c r="N51" s="17">
        <f t="shared" si="7"/>
        <v>110</v>
      </c>
      <c r="O51" s="18">
        <f>SUM(feb!H51 + mrt!N51 + apr!M51+ mei!O51+ jun!N51+ jul!L51+ N51)</f>
        <v>185</v>
      </c>
    </row>
    <row r="52" spans="1:15" x14ac:dyDescent="0.2">
      <c r="A52" s="42" t="s">
        <v>53</v>
      </c>
      <c r="B52" s="13">
        <v>126</v>
      </c>
      <c r="C52" s="13">
        <v>85</v>
      </c>
      <c r="D52" s="13">
        <v>127</v>
      </c>
      <c r="E52" s="13"/>
      <c r="F52" s="13">
        <v>72</v>
      </c>
      <c r="G52" s="13">
        <v>126</v>
      </c>
      <c r="H52" s="13"/>
      <c r="I52" s="13"/>
      <c r="J52" s="13">
        <v>92</v>
      </c>
      <c r="K52" s="13">
        <v>88</v>
      </c>
      <c r="L52" s="19">
        <f t="shared" si="6"/>
        <v>7</v>
      </c>
      <c r="M52" s="16">
        <f>SUM(feb!F52 + mrt!L52 + apr!K52+ mei!M52+ jun!L52+ jul!J52+ L52)</f>
        <v>33</v>
      </c>
      <c r="N52" s="17">
        <f t="shared" si="7"/>
        <v>716</v>
      </c>
      <c r="O52" s="18">
        <f>SUM(feb!H52 + mrt!N52 + apr!M52+ mei!O52+ jun!N52+ jul!L52+ N52)</f>
        <v>3192</v>
      </c>
    </row>
    <row r="53" spans="1:15" x14ac:dyDescent="0.2">
      <c r="A53" s="42" t="s">
        <v>54</v>
      </c>
      <c r="B53" s="13">
        <v>126</v>
      </c>
      <c r="C53" s="13">
        <v>85</v>
      </c>
      <c r="D53" s="13"/>
      <c r="E53" s="13"/>
      <c r="F53" s="13">
        <v>72</v>
      </c>
      <c r="G53" s="13"/>
      <c r="H53" s="13">
        <v>94</v>
      </c>
      <c r="I53" s="13"/>
      <c r="J53" s="13">
        <v>92</v>
      </c>
      <c r="K53" s="13">
        <v>88</v>
      </c>
      <c r="L53" s="19">
        <f t="shared" si="6"/>
        <v>6</v>
      </c>
      <c r="M53" s="16">
        <f>SUM(feb!F53 + mrt!L53 + apr!K53+ mei!M53+ jun!L53+ jul!J53+ L53)</f>
        <v>45</v>
      </c>
      <c r="N53" s="17">
        <f t="shared" si="7"/>
        <v>557</v>
      </c>
      <c r="O53" s="18">
        <f>SUM(feb!H53 + mrt!N53 + apr!M53+ mei!O53+ jun!N53+ jul!L53+ N53)</f>
        <v>4119</v>
      </c>
    </row>
    <row r="54" spans="1:15" x14ac:dyDescent="0.2">
      <c r="A54" s="42" t="s">
        <v>68</v>
      </c>
      <c r="B54" s="13"/>
      <c r="C54" s="13">
        <v>85</v>
      </c>
      <c r="D54" s="13"/>
      <c r="E54" s="13">
        <v>92</v>
      </c>
      <c r="F54" s="13"/>
      <c r="G54" s="13"/>
      <c r="H54" s="13"/>
      <c r="I54" s="13"/>
      <c r="J54" s="13">
        <v>92</v>
      </c>
      <c r="K54" s="13"/>
      <c r="L54" s="19">
        <f t="shared" si="6"/>
        <v>3</v>
      </c>
      <c r="M54" s="16">
        <f>SUM(feb!F54 + mrt!L54 + apr!K54+ mei!M54+ jun!L54+ jul!J54+ L54)</f>
        <v>23</v>
      </c>
      <c r="N54" s="17">
        <f t="shared" si="7"/>
        <v>269</v>
      </c>
      <c r="O54" s="18">
        <f>SUM(feb!H54 + mrt!N54 + apr!M54+ mei!O54+ jun!N54+ jul!L54+ N54)</f>
        <v>2065</v>
      </c>
    </row>
    <row r="55" spans="1:15" x14ac:dyDescent="0.2">
      <c r="A55" s="42" t="s">
        <v>55</v>
      </c>
      <c r="B55" s="13"/>
      <c r="C55" s="13"/>
      <c r="D55" s="13"/>
      <c r="E55" s="13"/>
      <c r="F55" s="13"/>
      <c r="G55" s="13"/>
      <c r="H55" s="13"/>
      <c r="I55" s="13"/>
      <c r="J55" s="13"/>
      <c r="K55" s="13">
        <v>88</v>
      </c>
      <c r="L55" s="19">
        <f t="shared" si="6"/>
        <v>1</v>
      </c>
      <c r="M55" s="16">
        <f>SUM(feb!F55 + mrt!L55 + apr!K55+ mei!M55+ jun!L55+ jul!J55+ L55)</f>
        <v>9</v>
      </c>
      <c r="N55" s="17">
        <f t="shared" si="7"/>
        <v>88</v>
      </c>
      <c r="O55" s="18">
        <f>SUM(feb!H55 + mrt!N55 + apr!M55+ mei!O55+ jun!N55+ jul!L55+ N55)</f>
        <v>903</v>
      </c>
    </row>
    <row r="56" spans="1:15" x14ac:dyDescent="0.2">
      <c r="A56" s="42" t="s">
        <v>74</v>
      </c>
      <c r="B56" s="13">
        <v>108</v>
      </c>
      <c r="C56" s="13"/>
      <c r="D56" s="13">
        <v>108</v>
      </c>
      <c r="E56" s="13">
        <v>78</v>
      </c>
      <c r="F56" s="13">
        <v>7</v>
      </c>
      <c r="G56" s="13"/>
      <c r="H56" s="13"/>
      <c r="I56" s="13">
        <v>103</v>
      </c>
      <c r="J56" s="13"/>
      <c r="K56" s="13"/>
      <c r="L56" s="19">
        <f t="shared" si="6"/>
        <v>5</v>
      </c>
      <c r="M56" s="16">
        <f>SUM(feb!F56 + mrt!L56 + apr!K56+ mei!M56+ jun!L56+ jul!J56+ L56)</f>
        <v>17</v>
      </c>
      <c r="N56" s="17">
        <f t="shared" si="7"/>
        <v>404</v>
      </c>
      <c r="O56" s="18">
        <f>SUM(feb!H56 + mrt!N56 + apr!M56+ mei!O56+ jun!N56+ jul!L56+ N56)</f>
        <v>1337</v>
      </c>
    </row>
    <row r="57" spans="1:15" x14ac:dyDescent="0.2">
      <c r="A57" s="42" t="s">
        <v>71</v>
      </c>
      <c r="B57" s="13"/>
      <c r="C57" s="13"/>
      <c r="D57" s="13"/>
      <c r="E57" s="13">
        <v>92</v>
      </c>
      <c r="F57" s="13">
        <v>74</v>
      </c>
      <c r="G57" s="13"/>
      <c r="H57" s="13">
        <v>94</v>
      </c>
      <c r="I57" s="13"/>
      <c r="J57" s="13">
        <v>92</v>
      </c>
      <c r="K57" s="13"/>
      <c r="L57" s="19">
        <f t="shared" si="6"/>
        <v>4</v>
      </c>
      <c r="M57" s="16">
        <f>SUM(feb!F57 + mrt!L57 + apr!K57+ mei!M57+ jun!L57+ jul!J57+ L57)</f>
        <v>12</v>
      </c>
      <c r="N57" s="17">
        <f t="shared" si="7"/>
        <v>352</v>
      </c>
      <c r="O57" s="18">
        <f>SUM(feb!H57 + mrt!N57 + apr!M57+ mei!O57+ jun!N57+ jul!L57+ N57)</f>
        <v>1163</v>
      </c>
    </row>
    <row r="58" spans="1:15" x14ac:dyDescent="0.2">
      <c r="A58" s="42" t="s">
        <v>56</v>
      </c>
      <c r="B58" s="13">
        <v>108</v>
      </c>
      <c r="C58" s="13"/>
      <c r="D58" s="13">
        <v>108</v>
      </c>
      <c r="E58" s="13">
        <v>78</v>
      </c>
      <c r="F58" s="13">
        <v>77</v>
      </c>
      <c r="G58" s="13"/>
      <c r="H58" s="13">
        <v>76</v>
      </c>
      <c r="I58" s="13">
        <v>103</v>
      </c>
      <c r="J58" s="13"/>
      <c r="K58" s="13">
        <v>103</v>
      </c>
      <c r="L58" s="19">
        <f t="shared" si="6"/>
        <v>7</v>
      </c>
      <c r="M58" s="16">
        <f>SUM(feb!F58 + mrt!L58 + apr!K58+ mei!M58+ jun!L58+ jul!J58+ L58)</f>
        <v>39</v>
      </c>
      <c r="N58" s="17">
        <f t="shared" si="7"/>
        <v>653</v>
      </c>
      <c r="O58" s="18">
        <f>SUM(feb!H58 + mrt!N58 + apr!M58+ mei!O58+ jun!N58+ jul!L58+ N58)</f>
        <v>3153</v>
      </c>
    </row>
    <row r="59" spans="1:15" x14ac:dyDescent="0.2">
      <c r="A59" s="42" t="s">
        <v>76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9">
        <f t="shared" si="6"/>
        <v>0</v>
      </c>
      <c r="M59" s="16">
        <f>SUM(feb!F59 + mrt!L59 + apr!K59+ mei!M59+ jun!L59+ jul!J59+ L59)</f>
        <v>6</v>
      </c>
      <c r="N59" s="17">
        <f t="shared" si="7"/>
        <v>0</v>
      </c>
      <c r="O59" s="18">
        <f>SUM(feb!H59 + mrt!N59 + apr!M59+ mei!O59+ jun!N59+ jul!L59+ N59)</f>
        <v>429</v>
      </c>
    </row>
    <row r="60" spans="1:15" x14ac:dyDescent="0.2">
      <c r="A60" s="42" t="s">
        <v>77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9">
        <f t="shared" si="6"/>
        <v>0</v>
      </c>
      <c r="M60" s="16">
        <f>SUM(feb!F60 + mrt!L60 + apr!K60+ mei!M60+ jun!L60+ jul!J60+ L60)</f>
        <v>8</v>
      </c>
      <c r="N60" s="17">
        <f t="shared" si="7"/>
        <v>0</v>
      </c>
      <c r="O60" s="18">
        <f>SUM(feb!H60 + mrt!N60 + apr!M60+ mei!O60+ jun!N60+ jul!L60+ N60)</f>
        <v>588</v>
      </c>
    </row>
    <row r="61" spans="1:15" x14ac:dyDescent="0.2">
      <c r="A61" s="42" t="s">
        <v>57</v>
      </c>
      <c r="B61" s="13">
        <v>86</v>
      </c>
      <c r="C61" s="13">
        <v>55</v>
      </c>
      <c r="D61" s="13">
        <v>70</v>
      </c>
      <c r="E61" s="13">
        <v>60</v>
      </c>
      <c r="F61" s="13">
        <v>64</v>
      </c>
      <c r="G61" s="13">
        <v>89</v>
      </c>
      <c r="H61" s="13">
        <v>56</v>
      </c>
      <c r="I61" s="13">
        <v>92</v>
      </c>
      <c r="J61" s="13">
        <v>57</v>
      </c>
      <c r="K61" s="13">
        <v>88</v>
      </c>
      <c r="L61" s="19">
        <f t="shared" si="6"/>
        <v>10</v>
      </c>
      <c r="M61" s="16">
        <f>SUM(feb!F61 + mrt!L61 + apr!K61+ mei!M61+ jun!L61+ jul!J61+ L61)</f>
        <v>40</v>
      </c>
      <c r="N61" s="17">
        <f t="shared" si="7"/>
        <v>717</v>
      </c>
      <c r="O61" s="18">
        <f>SUM(feb!H61 + mrt!N61 + apr!M61+ mei!O61+ jun!N61+ jul!L61+ N61)</f>
        <v>2624</v>
      </c>
    </row>
    <row r="62" spans="1:15" x14ac:dyDescent="0.2">
      <c r="A62" s="42" t="s">
        <v>84</v>
      </c>
      <c r="B62" s="13">
        <v>86</v>
      </c>
      <c r="C62" s="13"/>
      <c r="D62" s="13"/>
      <c r="E62" s="13"/>
      <c r="F62" s="13">
        <v>64</v>
      </c>
      <c r="G62" s="13"/>
      <c r="H62" s="13"/>
      <c r="I62" s="13"/>
      <c r="J62" s="13">
        <v>57</v>
      </c>
      <c r="K62" s="13">
        <v>88</v>
      </c>
      <c r="L62" s="19">
        <f t="shared" ref="L62" si="30">COUNT(B62:K62)</f>
        <v>4</v>
      </c>
      <c r="M62" s="16">
        <f>SUM(feb!F62 + mrt!L62 + apr!K62+ mei!M62+ jun!L62+ jul!J62+ L62)</f>
        <v>8</v>
      </c>
      <c r="N62" s="17">
        <f t="shared" ref="N62" si="31">SUM(B62:K62)</f>
        <v>295</v>
      </c>
      <c r="O62" s="18">
        <f>SUM(feb!H62 + mrt!N62 + apr!M62+ mei!O62+ jun!N62+ jul!L62+ N62)</f>
        <v>532</v>
      </c>
    </row>
    <row r="63" spans="1:15" x14ac:dyDescent="0.2">
      <c r="A63" s="42" t="s">
        <v>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9">
        <f t="shared" ref="L63" si="32">COUNT(B63:K63)</f>
        <v>0</v>
      </c>
      <c r="M63" s="16">
        <f>SUM(feb!F63 + mrt!L63 + apr!K63+ mei!M63+ jun!L63+ jul!J63+ L63)</f>
        <v>2</v>
      </c>
      <c r="N63" s="17">
        <f t="shared" ref="N63" si="33">SUM(B63:K63)</f>
        <v>0</v>
      </c>
      <c r="O63" s="18">
        <f>SUM(feb!H63 + mrt!N63 + apr!M63+ mei!O63+ jun!N63+ jul!L63+ N63)</f>
        <v>168</v>
      </c>
    </row>
    <row r="64" spans="1:15" x14ac:dyDescent="0.2">
      <c r="A64" s="42" t="s">
        <v>91</v>
      </c>
      <c r="B64" s="13"/>
      <c r="C64" s="13">
        <v>55</v>
      </c>
      <c r="D64" s="13">
        <v>70</v>
      </c>
      <c r="E64" s="13"/>
      <c r="F64" s="13"/>
      <c r="G64" s="13"/>
      <c r="H64" s="13"/>
      <c r="I64" s="13"/>
      <c r="J64" s="13"/>
      <c r="K64" s="13"/>
      <c r="L64" s="19">
        <f t="shared" ref="L64" si="34">COUNT(B64:K64)</f>
        <v>2</v>
      </c>
      <c r="M64" s="16">
        <f>SUM(feb!F64 + mrt!L64 + apr!K64+ mei!M64+ jun!L64+ jul!J64+ L64)</f>
        <v>6</v>
      </c>
      <c r="N64" s="17">
        <f t="shared" ref="N64" si="35">SUM(B64:K64)</f>
        <v>125</v>
      </c>
      <c r="O64" s="18">
        <f>SUM(feb!H64 + mrt!N64 + apr!M64+ mei!O64+ jun!N64+ jul!L64+ N64)</f>
        <v>344</v>
      </c>
    </row>
    <row r="65" spans="1:15" x14ac:dyDescent="0.2">
      <c r="A65" s="42" t="s">
        <v>82</v>
      </c>
      <c r="B65" s="13"/>
      <c r="C65" s="13"/>
      <c r="D65" s="13"/>
      <c r="E65" s="13"/>
      <c r="F65" s="13">
        <v>77</v>
      </c>
      <c r="G65" s="13"/>
      <c r="H65" s="13"/>
      <c r="I65" s="13"/>
      <c r="J65" s="13"/>
      <c r="K65" s="13">
        <v>103</v>
      </c>
      <c r="L65" s="19">
        <f t="shared" ref="L65" si="36">COUNT(B65:K65)</f>
        <v>2</v>
      </c>
      <c r="M65" s="16">
        <f>SUM(feb!F65 + mrt!L65 + apr!K65+ mei!M65+ jun!L65+ jul!J65+ L65)</f>
        <v>14</v>
      </c>
      <c r="N65" s="17">
        <f t="shared" ref="N65" si="37">SUM(B65:K65)</f>
        <v>180</v>
      </c>
      <c r="O65" s="18">
        <f>SUM(feb!H65 + mrt!N65 + apr!M65+ mei!O65+ jun!N65+ jul!L65+ N65)</f>
        <v>1166</v>
      </c>
    </row>
    <row r="66" spans="1:15" x14ac:dyDescent="0.2">
      <c r="A66" s="42" t="s">
        <v>58</v>
      </c>
      <c r="B66" s="50">
        <v>108</v>
      </c>
      <c r="C66" s="50">
        <v>76</v>
      </c>
      <c r="D66" s="50">
        <v>108</v>
      </c>
      <c r="E66" s="50">
        <v>78</v>
      </c>
      <c r="F66" s="50">
        <v>77</v>
      </c>
      <c r="G66" s="50">
        <v>110</v>
      </c>
      <c r="H66" s="50">
        <v>76</v>
      </c>
      <c r="I66" s="50">
        <v>103</v>
      </c>
      <c r="J66" s="50">
        <v>78</v>
      </c>
      <c r="K66" s="50">
        <v>103</v>
      </c>
      <c r="L66" s="15">
        <f t="shared" si="6"/>
        <v>10</v>
      </c>
      <c r="M66" s="16">
        <f>SUM(feb!F66 + mrt!L66 + apr!K66+ mei!M66+ jun!L66+ jul!J66+ L66)</f>
        <v>48</v>
      </c>
      <c r="N66" s="17">
        <f t="shared" si="7"/>
        <v>917</v>
      </c>
      <c r="O66" s="18">
        <f>SUM(feb!H66 + mrt!N66 + apr!M66+ mei!O66+ jun!N66+ jul!L66+ N66)</f>
        <v>3876</v>
      </c>
    </row>
    <row r="67" spans="1:15" x14ac:dyDescent="0.2">
      <c r="A67" s="42" t="s">
        <v>59</v>
      </c>
      <c r="B67" s="50">
        <v>86</v>
      </c>
      <c r="C67" s="50"/>
      <c r="D67" s="50">
        <v>70</v>
      </c>
      <c r="E67" s="50"/>
      <c r="F67" s="50"/>
      <c r="G67" s="50"/>
      <c r="H67" s="50"/>
      <c r="I67" s="50"/>
      <c r="J67" s="50"/>
      <c r="K67" s="50">
        <v>88</v>
      </c>
      <c r="L67" s="15">
        <f t="shared" si="6"/>
        <v>3</v>
      </c>
      <c r="M67" s="16">
        <f>SUM(feb!F67 + mrt!L67 + apr!K67+ mei!M67+ jun!L67+ jul!J67+ L67)</f>
        <v>10</v>
      </c>
      <c r="N67" s="17">
        <f t="shared" si="7"/>
        <v>244</v>
      </c>
      <c r="O67" s="18">
        <f>SUM(feb!H67 + mrt!N67 + apr!M67+ mei!O67+ jun!N67+ jul!L67+ N67)</f>
        <v>767</v>
      </c>
    </row>
    <row r="68" spans="1:15" x14ac:dyDescent="0.2">
      <c r="A68" s="42" t="s">
        <v>78</v>
      </c>
      <c r="B68" s="50">
        <v>86</v>
      </c>
      <c r="C68" s="50"/>
      <c r="D68" s="50">
        <v>70</v>
      </c>
      <c r="E68" s="50"/>
      <c r="F68" s="50"/>
      <c r="G68" s="50"/>
      <c r="H68" s="50">
        <v>56</v>
      </c>
      <c r="I68" s="50">
        <v>92</v>
      </c>
      <c r="J68" s="50">
        <v>57</v>
      </c>
      <c r="K68" s="50"/>
      <c r="L68" s="15">
        <f t="shared" si="6"/>
        <v>5</v>
      </c>
      <c r="M68" s="16">
        <f>SUM(feb!F68 + mrt!L68 + apr!K68+ mei!M68+ jun!L68+ jul!J68+ L68)</f>
        <v>21</v>
      </c>
      <c r="N68" s="17">
        <f t="shared" si="7"/>
        <v>361</v>
      </c>
      <c r="O68" s="18">
        <f>SUM(feb!H68 + mrt!N68 + apr!M68+ mei!O68+ jun!N68+ jul!L68+ N68)</f>
        <v>1363</v>
      </c>
    </row>
    <row r="69" spans="1:15" x14ac:dyDescent="0.2">
      <c r="A69" s="42" t="s">
        <v>60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15">
        <f t="shared" si="6"/>
        <v>0</v>
      </c>
      <c r="M69" s="16">
        <f>SUM(feb!F69 + mrt!L69 + apr!K69+ mei!M69+ jun!L69+ jul!J69+ L69)</f>
        <v>4</v>
      </c>
      <c r="N69" s="17">
        <f t="shared" si="7"/>
        <v>0</v>
      </c>
      <c r="O69" s="18">
        <f>SUM(feb!H69 + mrt!N69 + apr!M69+ mei!O69+ jun!N69+ jul!L69+ N69)</f>
        <v>391</v>
      </c>
    </row>
  </sheetData>
  <mergeCells count="4">
    <mergeCell ref="N2:N3"/>
    <mergeCell ref="O2:O3"/>
    <mergeCell ref="L2:L3"/>
    <mergeCell ref="M2:M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9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10" width="4" customWidth="1"/>
    <col min="11" max="14" width="5.42578125" customWidth="1"/>
  </cols>
  <sheetData>
    <row r="1" spans="1:14" ht="27.75" customHeight="1" thickBot="1" x14ac:dyDescent="0.3">
      <c r="A1" s="6" t="s">
        <v>27</v>
      </c>
      <c r="N1" s="7" t="s">
        <v>2</v>
      </c>
    </row>
    <row r="2" spans="1:14" s="1" customFormat="1" ht="54.75" customHeight="1" x14ac:dyDescent="0.2">
      <c r="A2" s="4"/>
      <c r="B2" s="5" t="s">
        <v>1</v>
      </c>
      <c r="C2" s="5" t="s">
        <v>0</v>
      </c>
      <c r="D2" s="5" t="s">
        <v>1</v>
      </c>
      <c r="E2" s="5" t="s">
        <v>0</v>
      </c>
      <c r="F2" s="5" t="s">
        <v>1</v>
      </c>
      <c r="G2" s="5" t="s">
        <v>0</v>
      </c>
      <c r="H2" s="5" t="s">
        <v>1</v>
      </c>
      <c r="I2" s="5" t="s">
        <v>0</v>
      </c>
      <c r="J2" s="5" t="s">
        <v>1</v>
      </c>
      <c r="K2" s="89" t="s">
        <v>12</v>
      </c>
      <c r="L2" s="99" t="s">
        <v>5</v>
      </c>
      <c r="M2" s="93" t="s">
        <v>3</v>
      </c>
      <c r="N2" s="95" t="s">
        <v>4</v>
      </c>
    </row>
    <row r="3" spans="1:14" ht="18" customHeight="1" thickBot="1" x14ac:dyDescent="0.25">
      <c r="A3" s="3"/>
      <c r="B3" s="2">
        <v>1</v>
      </c>
      <c r="C3" s="2">
        <v>7</v>
      </c>
      <c r="D3" s="2">
        <v>8</v>
      </c>
      <c r="E3" s="2">
        <v>14</v>
      </c>
      <c r="F3" s="2">
        <v>15</v>
      </c>
      <c r="G3" s="2">
        <v>21</v>
      </c>
      <c r="H3" s="2">
        <v>22</v>
      </c>
      <c r="I3" s="2">
        <v>28</v>
      </c>
      <c r="J3" s="2">
        <v>29</v>
      </c>
      <c r="K3" s="101"/>
      <c r="L3" s="100"/>
      <c r="M3" s="94"/>
      <c r="N3" s="96"/>
    </row>
    <row r="4" spans="1:14" ht="12.75" customHeight="1" x14ac:dyDescent="0.2">
      <c r="A4" s="62" t="s">
        <v>86</v>
      </c>
      <c r="B4" s="58"/>
      <c r="C4" s="58"/>
      <c r="D4" s="58"/>
      <c r="E4" s="58"/>
      <c r="F4" s="58"/>
      <c r="G4" s="58"/>
      <c r="H4" s="58"/>
      <c r="I4" s="58"/>
      <c r="J4" s="77"/>
      <c r="K4" s="19">
        <f t="shared" ref="K4" si="0">COUNT(B4:J4)</f>
        <v>0</v>
      </c>
      <c r="L4" s="16">
        <f>SUM(feb!F4 + mrt!L4 + apr!K4+ mei!M4+ jun!L4+ jul!J4+aug!L4+  K4)</f>
        <v>3</v>
      </c>
      <c r="M4" s="17">
        <f t="shared" ref="M4" si="1">SUM(B4:J4)</f>
        <v>0</v>
      </c>
      <c r="N4" s="18">
        <f>SUM(feb!H4 + mrt!N4 + apr!M4+ mei!O4+ jun!N4+ jul!L4+aug!N4+  M4)</f>
        <v>247</v>
      </c>
    </row>
    <row r="5" spans="1:14" ht="12.75" customHeight="1" x14ac:dyDescent="0.2">
      <c r="A5" s="74" t="s">
        <v>87</v>
      </c>
      <c r="B5" s="83">
        <v>86</v>
      </c>
      <c r="C5" s="83"/>
      <c r="D5" s="83">
        <v>60</v>
      </c>
      <c r="E5" s="83"/>
      <c r="F5" s="83"/>
      <c r="G5" s="83"/>
      <c r="H5" s="83"/>
      <c r="I5" s="83"/>
      <c r="J5" s="83">
        <v>83</v>
      </c>
      <c r="K5" s="19">
        <f t="shared" ref="K5" si="2">COUNT(B5:J5)</f>
        <v>3</v>
      </c>
      <c r="L5" s="16">
        <f>SUM(feb!F5 + mrt!L5 + apr!K5+ mei!M5+ jun!L5+ jul!J5+aug!L5+  K5)</f>
        <v>6</v>
      </c>
      <c r="M5" s="17">
        <f t="shared" ref="M5" si="3">SUM(B5:J5)</f>
        <v>229</v>
      </c>
      <c r="N5" s="18">
        <f>SUM(feb!H5 + mrt!N5 + apr!M5+ mei!O5+ jun!N5+ jul!L5+aug!N5+  M5)</f>
        <v>649</v>
      </c>
    </row>
    <row r="6" spans="1:14" x14ac:dyDescent="0.2">
      <c r="A6" s="44" t="s">
        <v>31</v>
      </c>
      <c r="B6" s="13"/>
      <c r="C6" s="13">
        <v>101</v>
      </c>
      <c r="D6" s="13"/>
      <c r="E6" s="13">
        <v>97</v>
      </c>
      <c r="F6" s="13"/>
      <c r="G6" s="13"/>
      <c r="H6" s="13"/>
      <c r="I6" s="13"/>
      <c r="J6" s="13"/>
      <c r="K6" s="19">
        <f t="shared" ref="K6" si="4">COUNT(B6:J6)</f>
        <v>2</v>
      </c>
      <c r="L6" s="16">
        <f>SUM(feb!F6 + mrt!L6 + apr!K6+ mei!M6+ jun!L6+ jul!J6+aug!L6+  K6)</f>
        <v>29</v>
      </c>
      <c r="M6" s="17">
        <f t="shared" ref="M6" si="5">SUM(B6:J6)</f>
        <v>198</v>
      </c>
      <c r="N6" s="18">
        <f>SUM(feb!H6 + mrt!N6 + apr!M6+ mei!O6+ jun!N6+ jul!L6+aug!N6+  M6)</f>
        <v>2270</v>
      </c>
    </row>
    <row r="7" spans="1:14" x14ac:dyDescent="0.2">
      <c r="A7" s="44" t="s">
        <v>72</v>
      </c>
      <c r="B7" s="13"/>
      <c r="C7" s="13">
        <v>101</v>
      </c>
      <c r="D7" s="13">
        <v>61</v>
      </c>
      <c r="E7" s="13"/>
      <c r="F7" s="13">
        <v>76</v>
      </c>
      <c r="G7" s="13"/>
      <c r="H7" s="13"/>
      <c r="I7" s="13"/>
      <c r="J7" s="13"/>
      <c r="K7" s="19">
        <f t="shared" ref="K7:K69" si="6">COUNT(B7:J7)</f>
        <v>3</v>
      </c>
      <c r="L7" s="16">
        <f>SUM(feb!F7 + mrt!L7 + apr!K7+ mei!M7+ jun!L7+ jul!J7+aug!L7+  K7)</f>
        <v>34</v>
      </c>
      <c r="M7" s="17">
        <f t="shared" ref="M7:M69" si="7">SUM(B7:J7)</f>
        <v>238</v>
      </c>
      <c r="N7" s="18">
        <f>SUM(feb!H7 + mrt!N7 + apr!M7+ mei!O7+ jun!N7+ jul!L7+aug!N7+  M7)</f>
        <v>2782</v>
      </c>
    </row>
    <row r="8" spans="1:14" x14ac:dyDescent="0.2">
      <c r="A8" s="43" t="s">
        <v>32</v>
      </c>
      <c r="B8" s="13">
        <v>74</v>
      </c>
      <c r="C8" s="13">
        <v>118</v>
      </c>
      <c r="D8" s="13">
        <v>60</v>
      </c>
      <c r="E8" s="13">
        <v>110</v>
      </c>
      <c r="F8" s="13">
        <v>72</v>
      </c>
      <c r="G8" s="13"/>
      <c r="H8" s="13"/>
      <c r="I8" s="13"/>
      <c r="J8" s="13"/>
      <c r="K8" s="19">
        <f t="shared" si="6"/>
        <v>5</v>
      </c>
      <c r="L8" s="16">
        <f>SUM(feb!F8 + mrt!L8 + apr!K8+ mei!M8+ jun!L8+ jul!J8+aug!L8+  K8)</f>
        <v>51</v>
      </c>
      <c r="M8" s="17">
        <f t="shared" si="7"/>
        <v>434</v>
      </c>
      <c r="N8" s="18">
        <f>SUM(feb!H8 + mrt!N8 + apr!M8+ mei!O8+ jun!N8+ jul!L8+aug!N8+  M8)</f>
        <v>4539</v>
      </c>
    </row>
    <row r="9" spans="1:14" x14ac:dyDescent="0.2">
      <c r="A9" s="42" t="s">
        <v>33</v>
      </c>
      <c r="B9" s="13">
        <v>74</v>
      </c>
      <c r="C9" s="13">
        <v>101</v>
      </c>
      <c r="D9" s="13">
        <v>61</v>
      </c>
      <c r="E9" s="13">
        <v>97</v>
      </c>
      <c r="F9" s="13">
        <v>76</v>
      </c>
      <c r="G9" s="13">
        <v>92</v>
      </c>
      <c r="H9" s="13">
        <v>71</v>
      </c>
      <c r="I9" s="13"/>
      <c r="J9" s="13">
        <v>65</v>
      </c>
      <c r="K9" s="19">
        <f t="shared" si="6"/>
        <v>8</v>
      </c>
      <c r="L9" s="16">
        <f>SUM(feb!F9 + mrt!L9 + apr!K9+ mei!M9+ jun!L9+ jul!J9+aug!L9+  K9)</f>
        <v>54</v>
      </c>
      <c r="M9" s="17">
        <f t="shared" si="7"/>
        <v>637</v>
      </c>
      <c r="N9" s="18">
        <f>SUM(feb!H9 + mrt!N9 + apr!M9+ mei!O9+ jun!N9+ jul!L9+aug!N9+  M9)</f>
        <v>4351</v>
      </c>
    </row>
    <row r="10" spans="1:14" x14ac:dyDescent="0.2">
      <c r="A10" s="42" t="s">
        <v>34</v>
      </c>
      <c r="B10" s="13"/>
      <c r="C10" s="13">
        <v>101</v>
      </c>
      <c r="D10" s="13">
        <v>61</v>
      </c>
      <c r="E10" s="13"/>
      <c r="F10" s="13"/>
      <c r="G10" s="13"/>
      <c r="H10" s="13"/>
      <c r="I10" s="13"/>
      <c r="J10" s="13">
        <v>65</v>
      </c>
      <c r="K10" s="19">
        <f t="shared" si="6"/>
        <v>3</v>
      </c>
      <c r="L10" s="16">
        <f>SUM(feb!F10 + mrt!L10 + apr!K10+ mei!M10+ jun!L10+ jul!J10+aug!L10+  K10)</f>
        <v>38</v>
      </c>
      <c r="M10" s="17">
        <f t="shared" si="7"/>
        <v>227</v>
      </c>
      <c r="N10" s="18">
        <f>SUM(feb!H10 + mrt!N10 + apr!M10+ mei!O10+ jun!N10+ jul!L10+aug!N10+  M10)</f>
        <v>3183</v>
      </c>
    </row>
    <row r="11" spans="1:14" x14ac:dyDescent="0.2">
      <c r="A11" s="42" t="s">
        <v>85</v>
      </c>
      <c r="B11" s="13"/>
      <c r="C11" s="13"/>
      <c r="D11" s="13"/>
      <c r="E11" s="13"/>
      <c r="F11" s="13"/>
      <c r="G11" s="13"/>
      <c r="H11" s="13"/>
      <c r="I11" s="13"/>
      <c r="J11" s="13"/>
      <c r="K11" s="19">
        <f t="shared" ref="K11" si="8">COUNT(B11:J11)</f>
        <v>0</v>
      </c>
      <c r="L11" s="16">
        <f>SUM(feb!F11 + mrt!L11 + apr!K11+ mei!M11+ jun!L11+ jul!J11+aug!L11+  K11)</f>
        <v>3</v>
      </c>
      <c r="M11" s="17">
        <f t="shared" ref="M11" si="9">SUM(B11:J11)</f>
        <v>0</v>
      </c>
      <c r="N11" s="18">
        <f>SUM(feb!H11 + mrt!N11 + apr!M11+ mei!O11+ jun!N11+ jul!L11+aug!N11+  M11)</f>
        <v>285</v>
      </c>
    </row>
    <row r="12" spans="1:14" x14ac:dyDescent="0.2">
      <c r="A12" s="42" t="s">
        <v>35</v>
      </c>
      <c r="B12" s="13">
        <v>74</v>
      </c>
      <c r="C12" s="13"/>
      <c r="D12" s="13"/>
      <c r="E12" s="13"/>
      <c r="F12" s="13"/>
      <c r="G12" s="13"/>
      <c r="H12" s="13"/>
      <c r="I12" s="13"/>
      <c r="J12" s="13"/>
      <c r="K12" s="19">
        <f t="shared" si="6"/>
        <v>1</v>
      </c>
      <c r="L12" s="16">
        <f>SUM(feb!F12 + mrt!L12 + apr!K12+ mei!M12+ jun!L12+ jul!J12+aug!L12+  K12)</f>
        <v>28</v>
      </c>
      <c r="M12" s="17">
        <f t="shared" si="7"/>
        <v>74</v>
      </c>
      <c r="N12" s="18">
        <f>SUM(feb!H12 + mrt!N12 + apr!M12+ mei!O12+ jun!N12+ jul!L12+aug!N12+  M12)</f>
        <v>2357</v>
      </c>
    </row>
    <row r="13" spans="1:14" x14ac:dyDescent="0.2">
      <c r="A13" s="42" t="s">
        <v>97</v>
      </c>
      <c r="B13" s="13"/>
      <c r="C13" s="13">
        <v>101</v>
      </c>
      <c r="D13" s="13"/>
      <c r="E13" s="13">
        <v>97</v>
      </c>
      <c r="F13" s="13"/>
      <c r="G13" s="13">
        <v>92</v>
      </c>
      <c r="H13" s="13">
        <v>71</v>
      </c>
      <c r="I13" s="13"/>
      <c r="J13" s="13"/>
      <c r="K13" s="19">
        <f t="shared" ref="K13" si="10">COUNT(B13:J13)</f>
        <v>4</v>
      </c>
      <c r="L13" s="16">
        <f>SUM(feb!F13 + mrt!L13 + apr!K13+ mei!M13+ jun!L13+ jul!J13+aug!L13+  K13)</f>
        <v>16</v>
      </c>
      <c r="M13" s="17">
        <f t="shared" ref="M13" si="11">SUM(B13:J13)</f>
        <v>361</v>
      </c>
      <c r="N13" s="18">
        <f>SUM(feb!H13 + mrt!N13 + apr!M13+ mei!O13+ jun!N13+ jul!L13+aug!N13+  M13)</f>
        <v>1439</v>
      </c>
    </row>
    <row r="14" spans="1:14" x14ac:dyDescent="0.2">
      <c r="A14" s="42" t="s">
        <v>79</v>
      </c>
      <c r="B14" s="13"/>
      <c r="C14" s="13"/>
      <c r="D14" s="13"/>
      <c r="E14" s="13"/>
      <c r="F14" s="13"/>
      <c r="G14" s="13"/>
      <c r="H14" s="13">
        <v>68</v>
      </c>
      <c r="I14" s="13"/>
      <c r="J14" s="13">
        <v>83</v>
      </c>
      <c r="K14" s="19">
        <f t="shared" si="6"/>
        <v>2</v>
      </c>
      <c r="L14" s="16">
        <f>SUM(feb!F14 + mrt!L14 + apr!K14+ mei!M14+ jun!L14+ jul!J14+aug!L14+  K14)</f>
        <v>10</v>
      </c>
      <c r="M14" s="17">
        <f t="shared" si="7"/>
        <v>151</v>
      </c>
      <c r="N14" s="18">
        <f>SUM(feb!H14 + mrt!N14 + apr!M14+ mei!O14+ jun!N14+ jul!L14+aug!N14+  M14)</f>
        <v>990</v>
      </c>
    </row>
    <row r="15" spans="1:14" x14ac:dyDescent="0.2">
      <c r="A15" s="42" t="s">
        <v>66</v>
      </c>
      <c r="B15" s="13"/>
      <c r="C15" s="13"/>
      <c r="D15" s="13"/>
      <c r="E15" s="13"/>
      <c r="F15" s="13"/>
      <c r="G15" s="13"/>
      <c r="H15" s="13">
        <v>68</v>
      </c>
      <c r="I15" s="13"/>
      <c r="J15" s="13">
        <v>83</v>
      </c>
      <c r="K15" s="19">
        <f t="shared" si="6"/>
        <v>2</v>
      </c>
      <c r="L15" s="16">
        <f>SUM(feb!F15 + mrt!L15 + apr!K15+ mei!M15+ jun!L15+ jul!J15+aug!L15+  K15)</f>
        <v>11</v>
      </c>
      <c r="M15" s="17">
        <f t="shared" si="7"/>
        <v>151</v>
      </c>
      <c r="N15" s="18">
        <f>SUM(feb!H15 + mrt!N15 + apr!M15+ mei!O15+ jun!N15+ jul!L15+aug!N15+  M15)</f>
        <v>767</v>
      </c>
    </row>
    <row r="16" spans="1:14" x14ac:dyDescent="0.2">
      <c r="A16" s="42" t="s">
        <v>36</v>
      </c>
      <c r="B16" s="13">
        <v>83</v>
      </c>
      <c r="C16" s="13"/>
      <c r="D16" s="13">
        <v>60</v>
      </c>
      <c r="E16" s="13">
        <v>110</v>
      </c>
      <c r="F16" s="13"/>
      <c r="G16" s="13">
        <v>95</v>
      </c>
      <c r="H16" s="13">
        <v>68</v>
      </c>
      <c r="I16" s="13">
        <v>101</v>
      </c>
      <c r="J16" s="13"/>
      <c r="K16" s="19">
        <f t="shared" si="6"/>
        <v>6</v>
      </c>
      <c r="L16" s="16">
        <f>SUM(feb!F16 + mrt!L16 + apr!K16+ mei!M16+ jun!L16+ jul!J16+aug!L16+  K16)</f>
        <v>51</v>
      </c>
      <c r="M16" s="17">
        <f t="shared" si="7"/>
        <v>517</v>
      </c>
      <c r="N16" s="18">
        <f>SUM(feb!H16 + mrt!N16 + apr!M16+ mei!O16+ jun!N16+ jul!L16+aug!N16+  M16)</f>
        <v>4957</v>
      </c>
    </row>
    <row r="17" spans="1:14" x14ac:dyDescent="0.2">
      <c r="A17" s="42" t="s">
        <v>93</v>
      </c>
      <c r="B17" s="13"/>
      <c r="C17" s="13"/>
      <c r="D17" s="13"/>
      <c r="E17" s="13"/>
      <c r="F17" s="13"/>
      <c r="G17" s="13"/>
      <c r="H17" s="13"/>
      <c r="I17" s="13"/>
      <c r="J17" s="13"/>
      <c r="K17" s="19">
        <f t="shared" ref="K17:K18" si="12">COUNT(B17:J17)</f>
        <v>0</v>
      </c>
      <c r="L17" s="16">
        <f>SUM(feb!F17 + mrt!L17 + apr!K17+ mei!M17+ jun!L17+ jul!J17+aug!L17+  K17)</f>
        <v>11</v>
      </c>
      <c r="M17" s="17">
        <f t="shared" ref="M17:M18" si="13">SUM(B17:J17)</f>
        <v>0</v>
      </c>
      <c r="N17" s="18">
        <f>SUM(feb!H17 + mrt!N17 + apr!M17+ mei!O17+ jun!N17+ jul!L17+aug!N17+  M17)</f>
        <v>625</v>
      </c>
    </row>
    <row r="18" spans="1:14" x14ac:dyDescent="0.2">
      <c r="A18" s="42" t="s">
        <v>37</v>
      </c>
      <c r="B18" s="13">
        <v>74</v>
      </c>
      <c r="C18" s="13">
        <v>101</v>
      </c>
      <c r="D18" s="13">
        <v>61</v>
      </c>
      <c r="E18" s="13"/>
      <c r="F18" s="13">
        <v>76</v>
      </c>
      <c r="G18" s="13">
        <v>92</v>
      </c>
      <c r="H18" s="13"/>
      <c r="I18" s="13"/>
      <c r="J18" s="13"/>
      <c r="K18" s="19">
        <f t="shared" si="12"/>
        <v>5</v>
      </c>
      <c r="L18" s="16">
        <f>SUM(feb!F18 + mrt!L18 + apr!K18+ mei!M18+ jun!L18+ jul!J18+aug!L18+  K18)</f>
        <v>32</v>
      </c>
      <c r="M18" s="17">
        <f t="shared" si="13"/>
        <v>404</v>
      </c>
      <c r="N18" s="18">
        <f>SUM(feb!H18 + mrt!N18 + apr!M18+ mei!O18+ jun!N18+ jul!L18+aug!N18+  M18)</f>
        <v>2495</v>
      </c>
    </row>
    <row r="19" spans="1:14" x14ac:dyDescent="0.2">
      <c r="A19" s="42" t="s">
        <v>92</v>
      </c>
      <c r="B19" s="13"/>
      <c r="C19" s="13"/>
      <c r="D19" s="13"/>
      <c r="E19" s="13"/>
      <c r="F19" s="13"/>
      <c r="G19" s="13"/>
      <c r="H19" s="13"/>
      <c r="I19" s="13"/>
      <c r="J19" s="13"/>
      <c r="K19" s="19">
        <f t="shared" ref="K19" si="14">COUNT(B19:J19)</f>
        <v>0</v>
      </c>
      <c r="L19" s="16">
        <f>SUM(feb!F19 + mrt!L19 + apr!K19+ mei!M19+ jun!L19+ jul!J19+aug!L19+  K19)</f>
        <v>1</v>
      </c>
      <c r="M19" s="17">
        <f t="shared" ref="M19" si="15">SUM(B19:J19)</f>
        <v>0</v>
      </c>
      <c r="N19" s="18">
        <f>SUM(feb!H19 + mrt!N19 + apr!M19+ mei!O19+ jun!N19+ jul!L19+aug!N19+  M19)</f>
        <v>85</v>
      </c>
    </row>
    <row r="20" spans="1:14" x14ac:dyDescent="0.2">
      <c r="A20" s="42" t="s">
        <v>38</v>
      </c>
      <c r="B20" s="13">
        <v>74</v>
      </c>
      <c r="C20" s="13"/>
      <c r="D20" s="13"/>
      <c r="E20" s="13">
        <v>97</v>
      </c>
      <c r="F20" s="13">
        <v>76</v>
      </c>
      <c r="G20" s="13">
        <v>92</v>
      </c>
      <c r="H20" s="13">
        <v>71</v>
      </c>
      <c r="I20" s="13"/>
      <c r="J20" s="13">
        <v>65</v>
      </c>
      <c r="K20" s="19">
        <f t="shared" si="6"/>
        <v>6</v>
      </c>
      <c r="L20" s="16">
        <f>SUM(feb!F20 + mrt!L20 + apr!K20+ mei!M20+ jun!L20+ jul!J20+aug!L20+  K20)</f>
        <v>35</v>
      </c>
      <c r="M20" s="17">
        <f t="shared" si="7"/>
        <v>475</v>
      </c>
      <c r="N20" s="18">
        <f>SUM(feb!H20 + mrt!N20 + apr!M20+ mei!O20+ jun!N20+ jul!L20+aug!N20+  M20)</f>
        <v>2802</v>
      </c>
    </row>
    <row r="21" spans="1:14" x14ac:dyDescent="0.2">
      <c r="A21" s="42" t="s">
        <v>39</v>
      </c>
      <c r="B21" s="13">
        <v>74</v>
      </c>
      <c r="C21" s="13">
        <v>101</v>
      </c>
      <c r="D21" s="13">
        <v>61</v>
      </c>
      <c r="E21" s="13">
        <v>97</v>
      </c>
      <c r="F21" s="13">
        <v>76</v>
      </c>
      <c r="G21" s="13">
        <v>92</v>
      </c>
      <c r="H21" s="13">
        <v>71</v>
      </c>
      <c r="I21" s="13"/>
      <c r="J21" s="13"/>
      <c r="K21" s="19">
        <f t="shared" si="6"/>
        <v>7</v>
      </c>
      <c r="L21" s="16">
        <f>SUM(feb!F21 + mrt!L21 + apr!K21+ mei!M21+ jun!L21+ jul!J21+aug!L21+  K21)</f>
        <v>51</v>
      </c>
      <c r="M21" s="17">
        <f t="shared" si="7"/>
        <v>572</v>
      </c>
      <c r="N21" s="18">
        <f>SUM(feb!H21 + mrt!N21 + apr!M21+ mei!O21+ jun!N21+ jul!L21+aug!N21+  M21)</f>
        <v>4167</v>
      </c>
    </row>
    <row r="22" spans="1:14" x14ac:dyDescent="0.2">
      <c r="A22" s="42" t="s">
        <v>81</v>
      </c>
      <c r="B22" s="13">
        <v>83</v>
      </c>
      <c r="C22" s="13">
        <v>118</v>
      </c>
      <c r="D22" s="13">
        <v>60</v>
      </c>
      <c r="E22" s="13"/>
      <c r="F22" s="13"/>
      <c r="G22" s="13">
        <v>95</v>
      </c>
      <c r="H22" s="13">
        <v>68</v>
      </c>
      <c r="I22" s="13"/>
      <c r="J22" s="13">
        <v>83</v>
      </c>
      <c r="K22" s="19">
        <f t="shared" ref="K22" si="16">COUNT(B22:J22)</f>
        <v>6</v>
      </c>
      <c r="L22" s="16">
        <f>SUM(feb!F22 + mrt!L22 + apr!K22+ mei!M22+ jun!L22+ jul!J22+aug!L22+  K22)</f>
        <v>24</v>
      </c>
      <c r="M22" s="17">
        <f t="shared" ref="M22" si="17">SUM(B22:J22)</f>
        <v>507</v>
      </c>
      <c r="N22" s="18">
        <f>SUM(feb!H22 + mrt!N22 + apr!M22+ mei!O22+ jun!N22+ jul!L22+aug!N22+  M22)</f>
        <v>2280</v>
      </c>
    </row>
    <row r="23" spans="1:14" x14ac:dyDescent="0.2">
      <c r="A23" s="42" t="s">
        <v>69</v>
      </c>
      <c r="B23" s="13"/>
      <c r="C23" s="13"/>
      <c r="D23" s="13"/>
      <c r="E23" s="13"/>
      <c r="F23" s="13"/>
      <c r="G23" s="13"/>
      <c r="H23" s="13"/>
      <c r="I23" s="13"/>
      <c r="J23" s="13"/>
      <c r="K23" s="19">
        <f t="shared" si="6"/>
        <v>0</v>
      </c>
      <c r="L23" s="16">
        <f>SUM(feb!F23 + mrt!L23 + apr!K23+ mei!M23+ jun!L23+ jul!J23+aug!L23+  K23)</f>
        <v>4</v>
      </c>
      <c r="M23" s="17">
        <f t="shared" si="7"/>
        <v>0</v>
      </c>
      <c r="N23" s="18">
        <f>SUM(feb!H23 + mrt!N23 + apr!M23+ mei!O23+ jun!N23+ jul!L23+aug!N23+  M23)</f>
        <v>326</v>
      </c>
    </row>
    <row r="24" spans="1:14" x14ac:dyDescent="0.2">
      <c r="A24" s="42" t="s">
        <v>40</v>
      </c>
      <c r="B24" s="13"/>
      <c r="C24" s="13"/>
      <c r="D24" s="13">
        <v>61</v>
      </c>
      <c r="E24" s="13"/>
      <c r="F24" s="13"/>
      <c r="G24" s="13"/>
      <c r="H24" s="13">
        <v>71</v>
      </c>
      <c r="I24" s="13"/>
      <c r="J24" s="13"/>
      <c r="K24" s="19">
        <f t="shared" si="6"/>
        <v>2</v>
      </c>
      <c r="L24" s="16">
        <f>SUM(feb!F24 + mrt!L24 + apr!K24+ mei!M24+ jun!L24+ jul!J24+aug!L24+  K24)</f>
        <v>35</v>
      </c>
      <c r="M24" s="17">
        <f t="shared" si="7"/>
        <v>132</v>
      </c>
      <c r="N24" s="18">
        <f>SUM(feb!H24 + mrt!N24 + apr!M24+ mei!O24+ jun!N24+ jul!L24+aug!N24+  M24)</f>
        <v>2768</v>
      </c>
    </row>
    <row r="25" spans="1:14" x14ac:dyDescent="0.2">
      <c r="A25" s="42" t="s">
        <v>80</v>
      </c>
      <c r="B25" s="13">
        <v>86</v>
      </c>
      <c r="C25" s="13"/>
      <c r="D25" s="13"/>
      <c r="E25" s="13"/>
      <c r="F25" s="13">
        <v>72</v>
      </c>
      <c r="G25" s="13"/>
      <c r="H25" s="13"/>
      <c r="I25" s="13"/>
      <c r="J25" s="13"/>
      <c r="K25" s="19">
        <f t="shared" ref="K25" si="18">COUNT(B25:J25)</f>
        <v>2</v>
      </c>
      <c r="L25" s="16">
        <f>SUM(feb!F25 + mrt!L25 + apr!K25+ mei!M25+ jun!L25+ jul!J25+aug!L25+  K25)</f>
        <v>18</v>
      </c>
      <c r="M25" s="17">
        <f t="shared" ref="M25" si="19">SUM(B25:J25)</f>
        <v>158</v>
      </c>
      <c r="N25" s="18">
        <f>SUM(feb!H25 + mrt!N25 + apr!M25+ mei!O25+ jun!N25+ jul!L25+aug!N25+  M25)</f>
        <v>1641</v>
      </c>
    </row>
    <row r="26" spans="1:14" x14ac:dyDescent="0.2">
      <c r="A26" s="42" t="s">
        <v>41</v>
      </c>
      <c r="B26" s="13"/>
      <c r="C26" s="13"/>
      <c r="D26" s="13"/>
      <c r="E26" s="13"/>
      <c r="F26" s="13"/>
      <c r="G26" s="13"/>
      <c r="H26" s="13"/>
      <c r="I26" s="13"/>
      <c r="J26" s="13"/>
      <c r="K26" s="19">
        <f t="shared" si="6"/>
        <v>0</v>
      </c>
      <c r="L26" s="16">
        <f>SUM(feb!F26 + mrt!L26 + apr!K26+ mei!M26+ jun!L26+ jul!J26+aug!L26+  K26)</f>
        <v>15</v>
      </c>
      <c r="M26" s="17">
        <f t="shared" si="7"/>
        <v>0</v>
      </c>
      <c r="N26" s="18">
        <f>SUM(feb!H26 + mrt!N26 + apr!M26+ mei!O26+ jun!N26+ jul!L26+aug!N26+  M26)</f>
        <v>1336</v>
      </c>
    </row>
    <row r="27" spans="1:14" x14ac:dyDescent="0.2">
      <c r="A27" s="45" t="s">
        <v>63</v>
      </c>
      <c r="B27" s="13">
        <v>86</v>
      </c>
      <c r="C27" s="13"/>
      <c r="D27" s="13">
        <v>60</v>
      </c>
      <c r="E27" s="13"/>
      <c r="F27" s="13"/>
      <c r="G27" s="13"/>
      <c r="H27" s="13">
        <v>68</v>
      </c>
      <c r="I27" s="13"/>
      <c r="J27" s="13">
        <v>83</v>
      </c>
      <c r="K27" s="19">
        <f t="shared" si="6"/>
        <v>4</v>
      </c>
      <c r="L27" s="16">
        <f>SUM(feb!F27 + mrt!L27 + apr!K27+ mei!M27+ jun!L27+ jul!J27+aug!L27+  K27)</f>
        <v>21</v>
      </c>
      <c r="M27" s="17">
        <f t="shared" si="7"/>
        <v>297</v>
      </c>
      <c r="N27" s="18">
        <f>SUM(feb!H27 + mrt!N27 + apr!M27+ mei!O27+ jun!N27+ jul!L27+aug!N27+  M27)</f>
        <v>1910</v>
      </c>
    </row>
    <row r="28" spans="1:14" x14ac:dyDescent="0.2">
      <c r="A28" s="45" t="s">
        <v>75</v>
      </c>
      <c r="B28" s="13"/>
      <c r="C28" s="13">
        <v>118</v>
      </c>
      <c r="D28" s="13">
        <v>61</v>
      </c>
      <c r="E28" s="13"/>
      <c r="F28" s="13">
        <v>72</v>
      </c>
      <c r="G28" s="13"/>
      <c r="H28" s="13">
        <v>68</v>
      </c>
      <c r="I28" s="13"/>
      <c r="J28" s="13">
        <v>83</v>
      </c>
      <c r="K28" s="19">
        <f t="shared" si="6"/>
        <v>5</v>
      </c>
      <c r="L28" s="16">
        <f>SUM(feb!F28 + mrt!L28 + apr!K28+ mei!M28+ jun!L28+ jul!J28+aug!L28+  K28)</f>
        <v>30</v>
      </c>
      <c r="M28" s="17">
        <f t="shared" si="7"/>
        <v>402</v>
      </c>
      <c r="N28" s="18">
        <f>SUM(feb!H28 + mrt!N28 + apr!M28+ mei!O28+ jun!N28+ jul!L28+aug!N28+  M28)</f>
        <v>2908</v>
      </c>
    </row>
    <row r="29" spans="1:14" x14ac:dyDescent="0.2">
      <c r="A29" s="45" t="s">
        <v>89</v>
      </c>
      <c r="B29" s="13">
        <v>60</v>
      </c>
      <c r="C29" s="13"/>
      <c r="D29" s="13">
        <v>60</v>
      </c>
      <c r="E29" s="13"/>
      <c r="F29" s="13">
        <v>50</v>
      </c>
      <c r="G29" s="13"/>
      <c r="H29" s="13">
        <v>50</v>
      </c>
      <c r="I29" s="13"/>
      <c r="J29" s="13"/>
      <c r="K29" s="19">
        <f t="shared" ref="K29" si="20">COUNT(B29:J29)</f>
        <v>4</v>
      </c>
      <c r="L29" s="16">
        <f>SUM(feb!F29 + mrt!L29 + apr!K29+ mei!M29+ jun!L29+ jul!J29+aug!L29+  K29)</f>
        <v>19</v>
      </c>
      <c r="M29" s="17">
        <f t="shared" ref="M29" si="21">SUM(B29:J29)</f>
        <v>220</v>
      </c>
      <c r="N29" s="18">
        <f>SUM(feb!H29 + mrt!N29 + apr!M29+ mei!O29+ jun!N29+ jul!L29+aug!N29+  M29)</f>
        <v>1055</v>
      </c>
    </row>
    <row r="30" spans="1:14" x14ac:dyDescent="0.2">
      <c r="A30" s="43" t="s">
        <v>42</v>
      </c>
      <c r="B30" s="13"/>
      <c r="C30" s="13"/>
      <c r="D30" s="13">
        <v>60</v>
      </c>
      <c r="E30" s="13">
        <v>72</v>
      </c>
      <c r="F30" s="13"/>
      <c r="G30" s="13">
        <v>73</v>
      </c>
      <c r="H30" s="13"/>
      <c r="I30" s="13">
        <v>60</v>
      </c>
      <c r="J30" s="13">
        <v>51</v>
      </c>
      <c r="K30" s="19">
        <f t="shared" si="6"/>
        <v>5</v>
      </c>
      <c r="L30" s="16">
        <f>SUM(feb!F30 + mrt!L30 + apr!K30+ mei!M30+ jun!L30+ jul!J30+aug!L30+  K30)</f>
        <v>46</v>
      </c>
      <c r="M30" s="17">
        <f t="shared" si="7"/>
        <v>316</v>
      </c>
      <c r="N30" s="18">
        <f>SUM(feb!H30 + mrt!N30 + apr!M30+ mei!O30+ jun!N30+ jul!L30+aug!N30+  M30)</f>
        <v>3190</v>
      </c>
    </row>
    <row r="31" spans="1:14" x14ac:dyDescent="0.2">
      <c r="A31" s="42" t="s">
        <v>43</v>
      </c>
      <c r="B31" s="13"/>
      <c r="C31" s="13"/>
      <c r="D31" s="13">
        <v>61</v>
      </c>
      <c r="E31" s="13">
        <v>97</v>
      </c>
      <c r="F31" s="13">
        <v>76</v>
      </c>
      <c r="G31" s="13">
        <v>92</v>
      </c>
      <c r="H31" s="13"/>
      <c r="I31" s="13"/>
      <c r="J31" s="13">
        <v>65</v>
      </c>
      <c r="K31" s="19">
        <f t="shared" si="6"/>
        <v>5</v>
      </c>
      <c r="L31" s="16">
        <f>SUM(feb!F31 + mrt!L31 + apr!K31+ mei!M31+ jun!L31+ jul!J31+aug!L31+  K31)</f>
        <v>34</v>
      </c>
      <c r="M31" s="17">
        <f t="shared" si="7"/>
        <v>391</v>
      </c>
      <c r="N31" s="18">
        <f>SUM(feb!H31 + mrt!N31 + apr!M31+ mei!O31+ jun!N31+ jul!L31+aug!N31+  M31)</f>
        <v>2730</v>
      </c>
    </row>
    <row r="32" spans="1:14" x14ac:dyDescent="0.2">
      <c r="A32" s="42" t="s">
        <v>88</v>
      </c>
      <c r="B32" s="13">
        <v>86</v>
      </c>
      <c r="C32" s="13"/>
      <c r="D32" s="13">
        <v>60</v>
      </c>
      <c r="E32" s="13"/>
      <c r="F32" s="13"/>
      <c r="G32" s="13"/>
      <c r="H32" s="13"/>
      <c r="I32" s="13"/>
      <c r="J32" s="13"/>
      <c r="K32" s="19">
        <f t="shared" ref="K32" si="22">COUNT(B32:J32)</f>
        <v>2</v>
      </c>
      <c r="L32" s="16">
        <f>SUM(feb!F32 + mrt!L32 + apr!K32+ mei!M32+ jun!L32+ jul!J32+aug!L32+  K32)</f>
        <v>4</v>
      </c>
      <c r="M32" s="17">
        <f t="shared" ref="M32" si="23">SUM(B32:J32)</f>
        <v>146</v>
      </c>
      <c r="N32" s="18">
        <f>SUM(feb!H32 + mrt!N32 + apr!M32+ mei!O32+ jun!N32+ jul!L32+aug!N32+  M32)</f>
        <v>494</v>
      </c>
    </row>
    <row r="33" spans="1:14" x14ac:dyDescent="0.2">
      <c r="A33" s="42" t="s">
        <v>44</v>
      </c>
      <c r="B33" s="13">
        <v>74</v>
      </c>
      <c r="C33" s="13">
        <v>101</v>
      </c>
      <c r="D33" s="13">
        <v>61</v>
      </c>
      <c r="E33" s="13">
        <v>97</v>
      </c>
      <c r="F33" s="13">
        <v>76</v>
      </c>
      <c r="G33" s="13">
        <v>92</v>
      </c>
      <c r="H33" s="13">
        <v>71</v>
      </c>
      <c r="I33" s="13"/>
      <c r="J33" s="13">
        <v>65</v>
      </c>
      <c r="K33" s="19">
        <f t="shared" si="6"/>
        <v>8</v>
      </c>
      <c r="L33" s="16">
        <f>SUM(feb!F33 + mrt!L33 + apr!K33+ mei!M33+ jun!L33+ jul!J33+aug!L33+  K33)</f>
        <v>64</v>
      </c>
      <c r="M33" s="17">
        <f t="shared" si="7"/>
        <v>637</v>
      </c>
      <c r="N33" s="18">
        <f>SUM(feb!H33 + mrt!N33 + apr!M33+ mei!O33+ jun!N33+ jul!L33+aug!N33+  M33)</f>
        <v>5151</v>
      </c>
    </row>
    <row r="34" spans="1:14" x14ac:dyDescent="0.2">
      <c r="A34" s="42" t="s">
        <v>45</v>
      </c>
      <c r="B34" s="13">
        <v>74</v>
      </c>
      <c r="C34" s="13">
        <v>101</v>
      </c>
      <c r="D34" s="13">
        <v>61</v>
      </c>
      <c r="E34" s="13"/>
      <c r="F34" s="13"/>
      <c r="G34" s="13"/>
      <c r="H34" s="13"/>
      <c r="I34" s="13"/>
      <c r="J34" s="13">
        <v>65</v>
      </c>
      <c r="K34" s="19">
        <f t="shared" si="6"/>
        <v>4</v>
      </c>
      <c r="L34" s="16">
        <f>SUM(feb!F34 + mrt!L34 + apr!K34+ mei!M34+ jun!L34+ jul!J34+aug!L34+  K34)</f>
        <v>44</v>
      </c>
      <c r="M34" s="17">
        <f t="shared" si="7"/>
        <v>301</v>
      </c>
      <c r="N34" s="18">
        <f>SUM(feb!H34 + mrt!N34 + apr!M34+ mei!O34+ jun!N34+ jul!L34+aug!N34+  M34)</f>
        <v>3533</v>
      </c>
    </row>
    <row r="35" spans="1:14" x14ac:dyDescent="0.2">
      <c r="A35" s="42" t="s">
        <v>67</v>
      </c>
      <c r="B35" s="13">
        <v>83</v>
      </c>
      <c r="C35" s="13"/>
      <c r="D35" s="13">
        <v>60</v>
      </c>
      <c r="E35" s="13"/>
      <c r="F35" s="13">
        <v>72</v>
      </c>
      <c r="G35" s="13"/>
      <c r="H35" s="13"/>
      <c r="I35" s="13"/>
      <c r="J35" s="13"/>
      <c r="K35" s="19">
        <f t="shared" si="6"/>
        <v>3</v>
      </c>
      <c r="L35" s="16">
        <f>SUM(feb!F35 + mrt!L35 + apr!K35+ mei!M35+ jun!L35+ jul!J35+aug!L35+  K35)</f>
        <v>24</v>
      </c>
      <c r="M35" s="17">
        <f t="shared" si="7"/>
        <v>215</v>
      </c>
      <c r="N35" s="18">
        <f>SUM(feb!H35 + mrt!N35 + apr!M35+ mei!O35+ jun!N35+ jul!L35+aug!N35+  M35)</f>
        <v>1950</v>
      </c>
    </row>
    <row r="36" spans="1:14" x14ac:dyDescent="0.2">
      <c r="A36" s="42" t="s">
        <v>46</v>
      </c>
      <c r="B36" s="13">
        <v>83</v>
      </c>
      <c r="C36" s="13"/>
      <c r="D36" s="13">
        <v>60</v>
      </c>
      <c r="E36" s="13"/>
      <c r="F36" s="13"/>
      <c r="G36" s="13">
        <v>95</v>
      </c>
      <c r="H36" s="13">
        <v>68</v>
      </c>
      <c r="I36" s="13"/>
      <c r="J36" s="13">
        <v>83</v>
      </c>
      <c r="K36" s="19">
        <f t="shared" si="6"/>
        <v>5</v>
      </c>
      <c r="L36" s="16">
        <f>SUM(feb!F36 + mrt!L36 + apr!K36+ mei!M36+ jun!L36+ jul!J36+aug!L36+  K36)</f>
        <v>32</v>
      </c>
      <c r="M36" s="17">
        <f t="shared" si="7"/>
        <v>389</v>
      </c>
      <c r="N36" s="18">
        <f>SUM(feb!H36 + mrt!N36 + apr!M36+ mei!O36+ jun!N36+ jul!L36+aug!N36+  M36)</f>
        <v>2796</v>
      </c>
    </row>
    <row r="37" spans="1:14" x14ac:dyDescent="0.2">
      <c r="A37" s="42" t="s">
        <v>83</v>
      </c>
      <c r="B37" s="13"/>
      <c r="C37" s="13"/>
      <c r="D37" s="13">
        <v>60</v>
      </c>
      <c r="E37" s="13">
        <v>72</v>
      </c>
      <c r="F37" s="13">
        <v>50</v>
      </c>
      <c r="G37" s="13">
        <v>73</v>
      </c>
      <c r="H37" s="13">
        <v>50</v>
      </c>
      <c r="I37" s="13">
        <v>52</v>
      </c>
      <c r="J37" s="13">
        <v>51</v>
      </c>
      <c r="K37" s="19">
        <f t="shared" ref="K37" si="24">COUNT(B37:J37)</f>
        <v>7</v>
      </c>
      <c r="L37" s="16">
        <f>SUM(feb!F37 + mrt!L37 + apr!K37+ mei!M37+ jun!L37+ jul!J37+aug!L37+  K37)</f>
        <v>31</v>
      </c>
      <c r="M37" s="17">
        <f t="shared" ref="M37" si="25">SUM(B37:J37)</f>
        <v>408</v>
      </c>
      <c r="N37" s="18">
        <f>SUM(feb!H37 + mrt!N37 + apr!M37+ mei!O37+ jun!N37+ jul!L37+aug!N37+  M37)</f>
        <v>1996</v>
      </c>
    </row>
    <row r="38" spans="1:14" x14ac:dyDescent="0.2">
      <c r="A38" s="42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9">
        <f t="shared" ref="K38" si="26">COUNT(B38:J38)</f>
        <v>0</v>
      </c>
      <c r="L38" s="16">
        <f>SUM(feb!F38 + mrt!L38 + apr!K38+ mei!M38+ jun!L38+ jul!J38+aug!L38+  K38)</f>
        <v>1</v>
      </c>
      <c r="M38" s="17">
        <f t="shared" ref="M38" si="27">SUM(B38:J38)</f>
        <v>0</v>
      </c>
      <c r="N38" s="18">
        <f>SUM(feb!H38 + mrt!N38 + apr!M38+ mei!O38+ jun!N38+ jul!L38+aug!N38+  M38)</f>
        <v>52</v>
      </c>
    </row>
    <row r="39" spans="1:14" x14ac:dyDescent="0.2">
      <c r="A39" s="42" t="s">
        <v>47</v>
      </c>
      <c r="B39" s="13">
        <v>74</v>
      </c>
      <c r="C39" s="13">
        <v>101</v>
      </c>
      <c r="D39" s="13">
        <v>61</v>
      </c>
      <c r="E39" s="13"/>
      <c r="F39" s="13"/>
      <c r="G39" s="13"/>
      <c r="H39" s="13">
        <v>71</v>
      </c>
      <c r="I39" s="13"/>
      <c r="J39" s="13"/>
      <c r="K39" s="19">
        <f t="shared" si="6"/>
        <v>4</v>
      </c>
      <c r="L39" s="16">
        <f>SUM(feb!F39 + mrt!L39 + apr!K39+ mei!M39+ jun!L39+ jul!J39+aug!L39+  K39)</f>
        <v>30</v>
      </c>
      <c r="M39" s="17">
        <f t="shared" si="7"/>
        <v>307</v>
      </c>
      <c r="N39" s="18">
        <f>SUM(feb!H39 + mrt!N39 + apr!M39+ mei!O39+ jun!N39+ jul!L39+aug!N39+  M39)</f>
        <v>2290</v>
      </c>
    </row>
    <row r="40" spans="1:14" x14ac:dyDescent="0.2">
      <c r="A40" s="81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9">
        <f t="shared" ref="K40" si="28">COUNT(B40:J40)</f>
        <v>0</v>
      </c>
      <c r="L40" s="16">
        <f>SUM(feb!F40 + mrt!L40 + apr!K40+ mei!M40+ jun!L40+ jul!J40+aug!L40+  K40)</f>
        <v>1</v>
      </c>
      <c r="M40" s="17">
        <f t="shared" ref="M40" si="29">SUM(B40:J40)</f>
        <v>0</v>
      </c>
      <c r="N40" s="18">
        <f>SUM(feb!H40 + mrt!N40 + apr!M40+ mei!O40+ jun!N40+ jul!L40+aug!N40+  M40)</f>
        <v>80</v>
      </c>
    </row>
    <row r="41" spans="1:14" x14ac:dyDescent="0.2">
      <c r="A41" s="42" t="s">
        <v>48</v>
      </c>
      <c r="B41" s="13">
        <v>74</v>
      </c>
      <c r="C41" s="13">
        <v>101</v>
      </c>
      <c r="D41" s="13"/>
      <c r="E41" s="13">
        <v>97</v>
      </c>
      <c r="F41" s="13">
        <v>76</v>
      </c>
      <c r="G41" s="13"/>
      <c r="H41" s="13"/>
      <c r="I41" s="13"/>
      <c r="J41" s="13"/>
      <c r="K41" s="19">
        <f t="shared" si="6"/>
        <v>4</v>
      </c>
      <c r="L41" s="16">
        <f>SUM(feb!F41 + mrt!L41 + apr!K41+ mei!M41+ jun!L41+ jul!J41+aug!L41+  K41)</f>
        <v>46</v>
      </c>
      <c r="M41" s="17">
        <f t="shared" si="7"/>
        <v>348</v>
      </c>
      <c r="N41" s="18">
        <f>SUM(feb!H41 + mrt!N41 + apr!M41+ mei!O41+ jun!N41+ jul!L41+aug!N41+  M41)</f>
        <v>3804</v>
      </c>
    </row>
    <row r="42" spans="1:14" x14ac:dyDescent="0.2">
      <c r="A42" s="42" t="s">
        <v>73</v>
      </c>
      <c r="B42" s="13"/>
      <c r="C42" s="13">
        <v>101</v>
      </c>
      <c r="D42" s="13">
        <v>61</v>
      </c>
      <c r="E42" s="13"/>
      <c r="F42" s="13"/>
      <c r="G42" s="13"/>
      <c r="H42" s="13">
        <v>71</v>
      </c>
      <c r="I42" s="13"/>
      <c r="J42" s="13"/>
      <c r="K42" s="19">
        <f t="shared" si="6"/>
        <v>3</v>
      </c>
      <c r="L42" s="16">
        <f>SUM(feb!F42 + mrt!L42 + apr!K42+ mei!M42+ jun!L42+ jul!J42+aug!L42+  K42)</f>
        <v>27</v>
      </c>
      <c r="M42" s="17">
        <f t="shared" si="7"/>
        <v>233</v>
      </c>
      <c r="N42" s="18">
        <f>SUM(feb!H42 + mrt!N42 + apr!M42+ mei!O42+ jun!N42+ jul!L42+aug!N42+  M42)</f>
        <v>2124</v>
      </c>
    </row>
    <row r="43" spans="1:14" x14ac:dyDescent="0.2">
      <c r="A43" s="42" t="s">
        <v>49</v>
      </c>
      <c r="B43" s="13"/>
      <c r="C43" s="13">
        <v>101</v>
      </c>
      <c r="D43" s="13">
        <v>61</v>
      </c>
      <c r="E43" s="13">
        <v>97</v>
      </c>
      <c r="F43" s="13"/>
      <c r="G43" s="13"/>
      <c r="H43" s="13"/>
      <c r="I43" s="13"/>
      <c r="J43" s="13">
        <v>65</v>
      </c>
      <c r="K43" s="19">
        <f t="shared" si="6"/>
        <v>4</v>
      </c>
      <c r="L43" s="16">
        <f>SUM(feb!F43 + mrt!L43 + apr!K43+ mei!M43+ jun!L43+ jul!J43+aug!L43+  K43)</f>
        <v>40</v>
      </c>
      <c r="M43" s="17">
        <f t="shared" si="7"/>
        <v>324</v>
      </c>
      <c r="N43" s="18">
        <f>SUM(feb!H43 + mrt!N43 + apr!M43+ mei!O43+ jun!N43+ jul!L43+aug!N43+  M43)</f>
        <v>3279</v>
      </c>
    </row>
    <row r="44" spans="1:14" x14ac:dyDescent="0.2">
      <c r="A44" s="45" t="s">
        <v>65</v>
      </c>
      <c r="B44" s="13"/>
      <c r="C44" s="13"/>
      <c r="D44" s="13"/>
      <c r="E44" s="13"/>
      <c r="F44" s="13"/>
      <c r="G44" s="13">
        <v>92</v>
      </c>
      <c r="H44" s="13"/>
      <c r="I44" s="13"/>
      <c r="J44" s="13"/>
      <c r="K44" s="19">
        <f t="shared" si="6"/>
        <v>1</v>
      </c>
      <c r="L44" s="16">
        <f>SUM(feb!F44 + mrt!L44 + apr!K44+ mei!M44+ jun!L44+ jul!J44+aug!L44+  K44)</f>
        <v>22</v>
      </c>
      <c r="M44" s="17">
        <f t="shared" si="7"/>
        <v>92</v>
      </c>
      <c r="N44" s="18">
        <f>SUM(feb!H44 + mrt!N44 + apr!M44+ mei!O44+ jun!N44+ jul!L44+aug!N44+  M44)</f>
        <v>1658</v>
      </c>
    </row>
    <row r="45" spans="1:14" x14ac:dyDescent="0.2">
      <c r="A45" s="45" t="s">
        <v>61</v>
      </c>
      <c r="B45" s="13"/>
      <c r="C45" s="13"/>
      <c r="D45" s="13">
        <v>61</v>
      </c>
      <c r="E45" s="13">
        <v>72</v>
      </c>
      <c r="F45" s="13"/>
      <c r="G45" s="13"/>
      <c r="H45" s="13"/>
      <c r="I45" s="13"/>
      <c r="J45" s="13"/>
      <c r="K45" s="19">
        <f t="shared" si="6"/>
        <v>2</v>
      </c>
      <c r="L45" s="16">
        <f>SUM(feb!F45 + mrt!L45 + apr!K45+ mei!M45+ jun!L45+ jul!J45+aug!L45+  K45)</f>
        <v>15</v>
      </c>
      <c r="M45" s="17">
        <f t="shared" si="7"/>
        <v>133</v>
      </c>
      <c r="N45" s="18">
        <f>SUM(feb!H45 + mrt!N45 + apr!M45+ mei!O45+ jun!N45+ jul!L45+aug!N45+  M45)</f>
        <v>1046</v>
      </c>
    </row>
    <row r="46" spans="1:14" x14ac:dyDescent="0.2">
      <c r="A46" s="42" t="s">
        <v>50</v>
      </c>
      <c r="B46" s="13"/>
      <c r="C46" s="13"/>
      <c r="D46" s="13"/>
      <c r="E46" s="13"/>
      <c r="F46" s="13">
        <v>72</v>
      </c>
      <c r="G46" s="13"/>
      <c r="H46" s="13">
        <v>68</v>
      </c>
      <c r="I46" s="13"/>
      <c r="J46" s="13">
        <v>83</v>
      </c>
      <c r="K46" s="19">
        <f t="shared" si="6"/>
        <v>3</v>
      </c>
      <c r="L46" s="16">
        <f>SUM(feb!F46 + mrt!L46 + apr!K46+ mei!M46+ jun!L46+ jul!J46+aug!L46+  K46)</f>
        <v>12</v>
      </c>
      <c r="M46" s="17">
        <f t="shared" si="7"/>
        <v>223</v>
      </c>
      <c r="N46" s="18">
        <f>SUM(feb!H46 + mrt!N46 + apr!M46+ mei!O46+ jun!N46+ jul!L46+aug!N46+  M46)</f>
        <v>937</v>
      </c>
    </row>
    <row r="47" spans="1:14" x14ac:dyDescent="0.2">
      <c r="A47" s="42" t="s">
        <v>70</v>
      </c>
      <c r="B47" s="13">
        <v>83</v>
      </c>
      <c r="C47" s="13"/>
      <c r="D47" s="13"/>
      <c r="E47" s="13"/>
      <c r="F47" s="13"/>
      <c r="G47" s="13"/>
      <c r="H47" s="13"/>
      <c r="I47" s="13"/>
      <c r="J47" s="13">
        <v>83</v>
      </c>
      <c r="K47" s="19">
        <f t="shared" si="6"/>
        <v>2</v>
      </c>
      <c r="L47" s="16">
        <f>SUM(feb!F47 + mrt!L47 + apr!K47+ mei!M47+ jun!L47+ jul!J47+aug!L47+  K47)</f>
        <v>22</v>
      </c>
      <c r="M47" s="17">
        <f t="shared" si="7"/>
        <v>166</v>
      </c>
      <c r="N47" s="18">
        <f>SUM(feb!H47 + mrt!N47 + apr!M47+ mei!O47+ jun!N47+ jul!L47+aug!N47+  M47)</f>
        <v>1921</v>
      </c>
    </row>
    <row r="48" spans="1:14" x14ac:dyDescent="0.2">
      <c r="A48" s="42" t="s">
        <v>62</v>
      </c>
      <c r="B48" s="13">
        <v>86</v>
      </c>
      <c r="C48" s="13">
        <v>118</v>
      </c>
      <c r="D48" s="13">
        <v>60</v>
      </c>
      <c r="E48" s="13">
        <v>110</v>
      </c>
      <c r="F48" s="13">
        <v>72</v>
      </c>
      <c r="G48" s="13">
        <v>95</v>
      </c>
      <c r="H48" s="13">
        <v>68</v>
      </c>
      <c r="I48" s="13">
        <v>101</v>
      </c>
      <c r="J48" s="13">
        <v>65</v>
      </c>
      <c r="K48" s="19">
        <f t="shared" si="6"/>
        <v>9</v>
      </c>
      <c r="L48" s="16">
        <f>SUM(feb!F48 + mrt!L48 + apr!K48+ mei!M48+ jun!L48+ jul!J48+aug!L48+  K48)</f>
        <v>66</v>
      </c>
      <c r="M48" s="17">
        <f t="shared" si="7"/>
        <v>775</v>
      </c>
      <c r="N48" s="18">
        <f>SUM(feb!H48 + mrt!N48 + apr!M48+ mei!O48+ jun!N48+ jul!L48+aug!N48+  M48)</f>
        <v>6695</v>
      </c>
    </row>
    <row r="49" spans="1:14" x14ac:dyDescent="0.2">
      <c r="A49" s="42" t="s">
        <v>64</v>
      </c>
      <c r="B49" s="13">
        <v>74</v>
      </c>
      <c r="C49" s="13">
        <v>101</v>
      </c>
      <c r="D49" s="13">
        <v>61</v>
      </c>
      <c r="E49" s="13">
        <v>97</v>
      </c>
      <c r="F49" s="13"/>
      <c r="G49" s="13">
        <v>92</v>
      </c>
      <c r="H49" s="13">
        <v>71</v>
      </c>
      <c r="I49" s="13">
        <v>75</v>
      </c>
      <c r="J49" s="13"/>
      <c r="K49" s="19">
        <f t="shared" si="6"/>
        <v>7</v>
      </c>
      <c r="L49" s="16">
        <f>SUM(feb!F49 + mrt!L49 + apr!K49+ mei!M49+ jun!L49+ jul!J49+aug!L49+  K49)</f>
        <v>60</v>
      </c>
      <c r="M49" s="17">
        <f t="shared" si="7"/>
        <v>571</v>
      </c>
      <c r="N49" s="18">
        <f>SUM(feb!H49 + mrt!N49 + apr!M49+ mei!O49+ jun!N49+ jul!L49+aug!N49+  M49)</f>
        <v>4887</v>
      </c>
    </row>
    <row r="50" spans="1:14" x14ac:dyDescent="0.2">
      <c r="A50" s="42" t="s">
        <v>51</v>
      </c>
      <c r="B50" s="13"/>
      <c r="C50" s="13"/>
      <c r="D50" s="13"/>
      <c r="E50" s="13"/>
      <c r="F50" s="13"/>
      <c r="G50" s="13"/>
      <c r="H50" s="13"/>
      <c r="I50" s="13"/>
      <c r="J50" s="13"/>
      <c r="K50" s="19">
        <f t="shared" si="6"/>
        <v>0</v>
      </c>
      <c r="L50" s="16">
        <f>SUM(feb!F50 + mrt!L50 + apr!K50+ mei!M50+ jun!L50+ jul!J50+aug!L50+  K50)</f>
        <v>0</v>
      </c>
      <c r="M50" s="17">
        <f t="shared" si="7"/>
        <v>0</v>
      </c>
      <c r="N50" s="18">
        <f>SUM(feb!H50 + mrt!N50 + apr!M50+ mei!O50+ jun!N50+ jul!L50+aug!N50+  M50)</f>
        <v>0</v>
      </c>
    </row>
    <row r="51" spans="1:14" x14ac:dyDescent="0.2">
      <c r="A51" s="42" t="s">
        <v>52</v>
      </c>
      <c r="B51" s="13"/>
      <c r="C51" s="13"/>
      <c r="D51" s="13"/>
      <c r="E51" s="13"/>
      <c r="F51" s="13"/>
      <c r="G51" s="13"/>
      <c r="H51" s="13"/>
      <c r="I51" s="13"/>
      <c r="J51" s="13"/>
      <c r="K51" s="19">
        <f t="shared" si="6"/>
        <v>0</v>
      </c>
      <c r="L51" s="16">
        <f>SUM(feb!F51 + mrt!L51 + apr!K51+ mei!M51+ jun!L51+ jul!J51+aug!L51+  K51)</f>
        <v>2</v>
      </c>
      <c r="M51" s="17">
        <f t="shared" si="7"/>
        <v>0</v>
      </c>
      <c r="N51" s="18">
        <f>SUM(feb!H51 + mrt!N51 + apr!M51+ mei!O51+ jun!N51+ jul!L51+aug!N51+  M51)</f>
        <v>185</v>
      </c>
    </row>
    <row r="52" spans="1:14" x14ac:dyDescent="0.2">
      <c r="A52" s="42" t="s">
        <v>53</v>
      </c>
      <c r="B52" s="13"/>
      <c r="C52" s="13">
        <v>118</v>
      </c>
      <c r="D52" s="13"/>
      <c r="E52" s="13">
        <v>110</v>
      </c>
      <c r="F52" s="13"/>
      <c r="G52" s="13">
        <v>92</v>
      </c>
      <c r="H52" s="13">
        <v>68</v>
      </c>
      <c r="I52" s="13"/>
      <c r="J52" s="13"/>
      <c r="K52" s="19">
        <f t="shared" si="6"/>
        <v>4</v>
      </c>
      <c r="L52" s="16">
        <f>SUM(feb!F52 + mrt!L52 + apr!K52+ mei!M52+ jun!L52+ jul!J52+aug!L52+  K52)</f>
        <v>37</v>
      </c>
      <c r="M52" s="17">
        <f t="shared" si="7"/>
        <v>388</v>
      </c>
      <c r="N52" s="18">
        <f>SUM(feb!H52 + mrt!N52 + apr!M52+ mei!O52+ jun!N52+ jul!L52+aug!N52+  M52)</f>
        <v>3580</v>
      </c>
    </row>
    <row r="53" spans="1:14" x14ac:dyDescent="0.2">
      <c r="A53" s="42" t="s">
        <v>54</v>
      </c>
      <c r="B53" s="13">
        <v>74</v>
      </c>
      <c r="C53" s="13">
        <v>118</v>
      </c>
      <c r="D53" s="13">
        <v>61</v>
      </c>
      <c r="E53" s="13">
        <v>110</v>
      </c>
      <c r="F53" s="13">
        <v>72</v>
      </c>
      <c r="G53" s="13"/>
      <c r="H53" s="13"/>
      <c r="I53" s="13"/>
      <c r="J53" s="13"/>
      <c r="K53" s="19">
        <f t="shared" si="6"/>
        <v>5</v>
      </c>
      <c r="L53" s="16">
        <f>SUM(feb!F53 + mrt!L53 + apr!K53+ mei!M53+ jun!L53+ jul!J53+aug!L53+  K53)</f>
        <v>50</v>
      </c>
      <c r="M53" s="17">
        <f t="shared" si="7"/>
        <v>435</v>
      </c>
      <c r="N53" s="18">
        <f>SUM(feb!H53 + mrt!N53 + apr!M53+ mei!O53+ jun!N53+ jul!L53+aug!N53+  M53)</f>
        <v>4554</v>
      </c>
    </row>
    <row r="54" spans="1:14" x14ac:dyDescent="0.2">
      <c r="A54" s="42" t="s">
        <v>68</v>
      </c>
      <c r="B54" s="13"/>
      <c r="C54" s="13"/>
      <c r="D54" s="13"/>
      <c r="E54" s="13"/>
      <c r="F54" s="13"/>
      <c r="G54" s="13"/>
      <c r="H54" s="13"/>
      <c r="I54" s="13"/>
      <c r="J54" s="13"/>
      <c r="K54" s="19">
        <f t="shared" si="6"/>
        <v>0</v>
      </c>
      <c r="L54" s="16">
        <f>SUM(feb!F54 + mrt!L54 + apr!K54+ mei!M54+ jun!L54+ jul!J54+aug!L54+  K54)</f>
        <v>23</v>
      </c>
      <c r="M54" s="17">
        <f t="shared" si="7"/>
        <v>0</v>
      </c>
      <c r="N54" s="18">
        <f>SUM(feb!H54 + mrt!N54 + apr!M54+ mei!O54+ jun!N54+ jul!L54+aug!N54+  M54)</f>
        <v>2065</v>
      </c>
    </row>
    <row r="55" spans="1:14" x14ac:dyDescent="0.2">
      <c r="A55" s="42" t="s">
        <v>55</v>
      </c>
      <c r="B55" s="13"/>
      <c r="C55" s="13"/>
      <c r="D55" s="13"/>
      <c r="E55" s="13"/>
      <c r="F55" s="13"/>
      <c r="G55" s="13">
        <v>92</v>
      </c>
      <c r="H55" s="13"/>
      <c r="I55" s="13">
        <v>101</v>
      </c>
      <c r="J55" s="13"/>
      <c r="K55" s="19">
        <f t="shared" si="6"/>
        <v>2</v>
      </c>
      <c r="L55" s="16">
        <f>SUM(feb!F55 + mrt!L55 + apr!K55+ mei!M55+ jun!L55+ jul!J55+aug!L55+  K55)</f>
        <v>11</v>
      </c>
      <c r="M55" s="17">
        <f t="shared" si="7"/>
        <v>193</v>
      </c>
      <c r="N55" s="18">
        <f>SUM(feb!H55 + mrt!N55 + apr!M55+ mei!O55+ jun!N55+ jul!L55+aug!N55+  M55)</f>
        <v>1096</v>
      </c>
    </row>
    <row r="56" spans="1:14" x14ac:dyDescent="0.2">
      <c r="A56" s="42" t="s">
        <v>74</v>
      </c>
      <c r="B56" s="13">
        <v>74</v>
      </c>
      <c r="C56" s="13"/>
      <c r="D56" s="13"/>
      <c r="E56" s="13"/>
      <c r="F56" s="13">
        <v>76</v>
      </c>
      <c r="G56" s="13"/>
      <c r="H56" s="13"/>
      <c r="I56" s="13"/>
      <c r="J56" s="13"/>
      <c r="K56" s="19">
        <f t="shared" si="6"/>
        <v>2</v>
      </c>
      <c r="L56" s="16">
        <f>SUM(feb!F56 + mrt!L56 + apr!K56+ mei!M56+ jun!L56+ jul!J56+aug!L56+  K56)</f>
        <v>19</v>
      </c>
      <c r="M56" s="17">
        <f t="shared" si="7"/>
        <v>150</v>
      </c>
      <c r="N56" s="18">
        <f>SUM(feb!H56 + mrt!N56 + apr!M56+ mei!O56+ jun!N56+ jul!L56+aug!N56+  M56)</f>
        <v>1487</v>
      </c>
    </row>
    <row r="57" spans="1:14" x14ac:dyDescent="0.2">
      <c r="A57" s="42" t="s">
        <v>71</v>
      </c>
      <c r="B57" s="13">
        <v>86</v>
      </c>
      <c r="C57" s="13"/>
      <c r="D57" s="13">
        <v>60</v>
      </c>
      <c r="E57" s="13">
        <v>110</v>
      </c>
      <c r="F57" s="13">
        <v>72</v>
      </c>
      <c r="G57" s="13"/>
      <c r="H57" s="13"/>
      <c r="I57" s="13"/>
      <c r="J57" s="13">
        <v>83</v>
      </c>
      <c r="K57" s="19">
        <f t="shared" si="6"/>
        <v>5</v>
      </c>
      <c r="L57" s="16">
        <f>SUM(feb!F57 + mrt!L57 + apr!K57+ mei!M57+ jun!L57+ jul!J57+aug!L57+  K57)</f>
        <v>17</v>
      </c>
      <c r="M57" s="17">
        <f t="shared" si="7"/>
        <v>411</v>
      </c>
      <c r="N57" s="18">
        <f>SUM(feb!H57 + mrt!N57 + apr!M57+ mei!O57+ jun!N57+ jul!L57+aug!N57+  M57)</f>
        <v>1574</v>
      </c>
    </row>
    <row r="58" spans="1:14" x14ac:dyDescent="0.2">
      <c r="A58" s="42" t="s">
        <v>56</v>
      </c>
      <c r="B58" s="13">
        <v>74</v>
      </c>
      <c r="C58" s="13">
        <v>101</v>
      </c>
      <c r="D58" s="13">
        <v>61</v>
      </c>
      <c r="E58" s="13">
        <v>97</v>
      </c>
      <c r="F58" s="13">
        <v>76</v>
      </c>
      <c r="G58" s="13">
        <v>92</v>
      </c>
      <c r="H58" s="13">
        <v>71</v>
      </c>
      <c r="I58" s="13"/>
      <c r="J58" s="13">
        <v>65</v>
      </c>
      <c r="K58" s="19">
        <f t="shared" si="6"/>
        <v>8</v>
      </c>
      <c r="L58" s="16">
        <f>SUM(feb!F58 + mrt!L58 + apr!K58+ mei!M58+ jun!L58+ jul!J58+aug!L58+  K58)</f>
        <v>47</v>
      </c>
      <c r="M58" s="17">
        <f t="shared" si="7"/>
        <v>637</v>
      </c>
      <c r="N58" s="18">
        <f>SUM(feb!H58 + mrt!N58 + apr!M58+ mei!O58+ jun!N58+ jul!L58+aug!N58+  M58)</f>
        <v>3790</v>
      </c>
    </row>
    <row r="59" spans="1:14" x14ac:dyDescent="0.2">
      <c r="A59" s="42" t="s">
        <v>76</v>
      </c>
      <c r="B59" s="13">
        <v>74</v>
      </c>
      <c r="C59" s="13"/>
      <c r="D59" s="13">
        <v>61</v>
      </c>
      <c r="E59" s="13"/>
      <c r="F59" s="13"/>
      <c r="G59" s="13"/>
      <c r="H59" s="13"/>
      <c r="I59" s="13"/>
      <c r="J59" s="13"/>
      <c r="K59" s="19">
        <f t="shared" si="6"/>
        <v>2</v>
      </c>
      <c r="L59" s="16">
        <f>SUM(feb!F59 + mrt!L59 + apr!K59+ mei!M59+ jun!L59+ jul!J59+aug!L59+  K59)</f>
        <v>8</v>
      </c>
      <c r="M59" s="17">
        <f t="shared" si="7"/>
        <v>135</v>
      </c>
      <c r="N59" s="18">
        <f>SUM(feb!H59 + mrt!N59 + apr!M59+ mei!O59+ jun!N59+ jul!L59+aug!N59+  M59)</f>
        <v>564</v>
      </c>
    </row>
    <row r="60" spans="1:14" x14ac:dyDescent="0.2">
      <c r="A60" s="42" t="s">
        <v>77</v>
      </c>
      <c r="B60" s="13">
        <v>74</v>
      </c>
      <c r="C60" s="13"/>
      <c r="D60" s="13">
        <v>61</v>
      </c>
      <c r="E60" s="13"/>
      <c r="F60" s="13"/>
      <c r="G60" s="13"/>
      <c r="H60" s="13"/>
      <c r="I60" s="13"/>
      <c r="J60" s="13"/>
      <c r="K60" s="19">
        <f t="shared" si="6"/>
        <v>2</v>
      </c>
      <c r="L60" s="16">
        <f>SUM(feb!F60 + mrt!L60 + apr!K60+ mei!M60+ jun!L60+ jul!J60+aug!L60+  K60)</f>
        <v>10</v>
      </c>
      <c r="M60" s="17">
        <f t="shared" si="7"/>
        <v>135</v>
      </c>
      <c r="N60" s="18">
        <f>SUM(feb!H60 + mrt!N60 + apr!M60+ mei!O60+ jun!N60+ jul!L60+aug!N60+  M60)</f>
        <v>723</v>
      </c>
    </row>
    <row r="61" spans="1:14" x14ac:dyDescent="0.2">
      <c r="A61" s="42" t="s">
        <v>57</v>
      </c>
      <c r="B61" s="13">
        <v>60</v>
      </c>
      <c r="C61" s="13"/>
      <c r="D61" s="13">
        <v>60</v>
      </c>
      <c r="E61" s="13">
        <v>72</v>
      </c>
      <c r="F61" s="13">
        <v>50</v>
      </c>
      <c r="G61" s="13">
        <v>73</v>
      </c>
      <c r="H61" s="13">
        <v>50</v>
      </c>
      <c r="I61" s="13">
        <v>52</v>
      </c>
      <c r="J61" s="13">
        <v>51</v>
      </c>
      <c r="K61" s="19">
        <f t="shared" si="6"/>
        <v>8</v>
      </c>
      <c r="L61" s="16">
        <f>SUM(feb!F61 + mrt!L61 + apr!K61+ mei!M61+ jun!L61+ jul!J61+aug!L61+  K61)</f>
        <v>48</v>
      </c>
      <c r="M61" s="17">
        <f t="shared" si="7"/>
        <v>468</v>
      </c>
      <c r="N61" s="18">
        <f>SUM(feb!H61 + mrt!N61 + apr!M61+ mei!O61+ jun!N61+ jul!L61+aug!N61+  M61)</f>
        <v>3092</v>
      </c>
    </row>
    <row r="62" spans="1:14" x14ac:dyDescent="0.2">
      <c r="A62" s="42" t="s">
        <v>84</v>
      </c>
      <c r="B62" s="13">
        <v>60</v>
      </c>
      <c r="C62" s="13"/>
      <c r="D62" s="13">
        <v>60</v>
      </c>
      <c r="E62" s="13"/>
      <c r="F62" s="13"/>
      <c r="G62" s="13"/>
      <c r="H62" s="13"/>
      <c r="I62" s="13"/>
      <c r="J62" s="13"/>
      <c r="K62" s="19">
        <f t="shared" ref="K62" si="30">COUNT(B62:J62)</f>
        <v>2</v>
      </c>
      <c r="L62" s="16">
        <f>SUM(feb!F62 + mrt!L62 + apr!K62+ mei!M62+ jun!L62+ jul!J62+aug!L62+  K62)</f>
        <v>10</v>
      </c>
      <c r="M62" s="17">
        <f t="shared" ref="M62" si="31">SUM(B62:J62)</f>
        <v>120</v>
      </c>
      <c r="N62" s="18">
        <f>SUM(feb!H62 + mrt!N62 + apr!M62+ mei!O62+ jun!N62+ jul!L62+aug!N62+  M62)</f>
        <v>652</v>
      </c>
    </row>
    <row r="63" spans="1:14" x14ac:dyDescent="0.2">
      <c r="A63" s="42" t="s">
        <v>94</v>
      </c>
      <c r="B63" s="13"/>
      <c r="C63" s="13"/>
      <c r="D63" s="13"/>
      <c r="E63" s="13"/>
      <c r="F63" s="13"/>
      <c r="G63" s="13"/>
      <c r="H63" s="13"/>
      <c r="I63" s="13"/>
      <c r="J63" s="13"/>
      <c r="K63" s="19">
        <f t="shared" ref="K63" si="32">COUNT(B63:J63)</f>
        <v>0</v>
      </c>
      <c r="L63" s="16">
        <f>SUM(feb!F63 + mrt!L63 + apr!K63+ mei!M63+ jun!L63+ jul!J63+aug!L63+  K63)</f>
        <v>2</v>
      </c>
      <c r="M63" s="17">
        <f t="shared" ref="M63" si="33">SUM(B63:J63)</f>
        <v>0</v>
      </c>
      <c r="N63" s="18">
        <f>SUM(feb!H63 + mrt!N63 + apr!M63+ mei!O63+ jun!N63+ jul!L63+aug!N63+  M63)</f>
        <v>168</v>
      </c>
    </row>
    <row r="64" spans="1:14" x14ac:dyDescent="0.2">
      <c r="A64" s="42" t="s">
        <v>91</v>
      </c>
      <c r="B64" s="13"/>
      <c r="C64" s="13"/>
      <c r="D64" s="13"/>
      <c r="E64" s="13"/>
      <c r="F64" s="13"/>
      <c r="G64" s="13"/>
      <c r="H64" s="13"/>
      <c r="I64" s="13"/>
      <c r="J64" s="13"/>
      <c r="K64" s="19">
        <f t="shared" ref="K64" si="34">COUNT(B64:J64)</f>
        <v>0</v>
      </c>
      <c r="L64" s="16">
        <f>SUM(feb!F64 + mrt!L64 + apr!K64+ mei!M64+ jun!L64+ jul!J64+aug!L64+  K64)</f>
        <v>6</v>
      </c>
      <c r="M64" s="17">
        <f t="shared" ref="M64" si="35">SUM(B64:J64)</f>
        <v>0</v>
      </c>
      <c r="N64" s="18">
        <f>SUM(feb!H64 + mrt!N64 + apr!M64+ mei!O64+ jun!N64+ jul!L64+aug!N64+  M64)</f>
        <v>344</v>
      </c>
    </row>
    <row r="65" spans="1:14" x14ac:dyDescent="0.2">
      <c r="A65" s="42" t="s">
        <v>82</v>
      </c>
      <c r="B65" s="13"/>
      <c r="C65" s="13"/>
      <c r="D65" s="13"/>
      <c r="E65" s="13">
        <v>97</v>
      </c>
      <c r="F65" s="13"/>
      <c r="G65" s="13"/>
      <c r="H65" s="13"/>
      <c r="I65" s="13"/>
      <c r="J65" s="13"/>
      <c r="K65" s="19">
        <f t="shared" ref="K65" si="36">COUNT(B65:J65)</f>
        <v>1</v>
      </c>
      <c r="L65" s="16">
        <f>SUM(feb!F65 + mrt!L65 + apr!K65+ mei!M65+ jun!L65+ jul!J65+aug!L65+  K65)</f>
        <v>15</v>
      </c>
      <c r="M65" s="17">
        <f t="shared" ref="M65" si="37">SUM(B65:J65)</f>
        <v>97</v>
      </c>
      <c r="N65" s="18">
        <f>SUM(feb!H65 + mrt!N65 + apr!M65+ mei!O65+ jun!N65+ jul!L65+aug!N65+  M65)</f>
        <v>1263</v>
      </c>
    </row>
    <row r="66" spans="1:14" x14ac:dyDescent="0.2">
      <c r="A66" s="42" t="s">
        <v>58</v>
      </c>
      <c r="B66" s="50">
        <v>74</v>
      </c>
      <c r="C66" s="50">
        <v>101</v>
      </c>
      <c r="D66" s="50"/>
      <c r="E66" s="50">
        <v>97</v>
      </c>
      <c r="F66" s="50">
        <v>76</v>
      </c>
      <c r="G66" s="50">
        <v>92</v>
      </c>
      <c r="H66" s="50">
        <v>71</v>
      </c>
      <c r="I66" s="50"/>
      <c r="J66" s="50">
        <v>65</v>
      </c>
      <c r="K66" s="15">
        <f t="shared" si="6"/>
        <v>7</v>
      </c>
      <c r="L66" s="16">
        <f>SUM(feb!F66 + mrt!L66 + apr!K66+ mei!M66+ jun!L66+ jul!J66+aug!L66+  K66)</f>
        <v>55</v>
      </c>
      <c r="M66" s="17">
        <f t="shared" si="7"/>
        <v>576</v>
      </c>
      <c r="N66" s="18">
        <f>SUM(feb!H66 + mrt!N66 + apr!M66+ mei!O66+ jun!N66+ jul!L66+aug!N66+  M66)</f>
        <v>4452</v>
      </c>
    </row>
    <row r="67" spans="1:14" x14ac:dyDescent="0.2">
      <c r="A67" s="42" t="s">
        <v>59</v>
      </c>
      <c r="B67" s="50"/>
      <c r="C67" s="50"/>
      <c r="D67" s="50"/>
      <c r="E67" s="50"/>
      <c r="F67" s="50"/>
      <c r="G67" s="50">
        <v>73</v>
      </c>
      <c r="H67" s="50"/>
      <c r="I67" s="50"/>
      <c r="J67" s="50"/>
      <c r="K67" s="15">
        <f t="shared" si="6"/>
        <v>1</v>
      </c>
      <c r="L67" s="16">
        <f>SUM(feb!F67 + mrt!L67 + apr!K67+ mei!M67+ jun!L67+ jul!J67+aug!L67+  K67)</f>
        <v>11</v>
      </c>
      <c r="M67" s="17">
        <f t="shared" si="7"/>
        <v>73</v>
      </c>
      <c r="N67" s="18">
        <f>SUM(feb!H67 + mrt!N67 + apr!M67+ mei!O67+ jun!N67+ jul!L67+aug!N67+  M67)</f>
        <v>840</v>
      </c>
    </row>
    <row r="68" spans="1:14" x14ac:dyDescent="0.2">
      <c r="A68" s="42" t="s">
        <v>78</v>
      </c>
      <c r="B68" s="50"/>
      <c r="C68" s="50"/>
      <c r="D68" s="50"/>
      <c r="E68" s="50"/>
      <c r="F68" s="50"/>
      <c r="G68" s="50"/>
      <c r="H68" s="50"/>
      <c r="I68" s="50"/>
      <c r="J68" s="50"/>
      <c r="K68" s="15">
        <f t="shared" si="6"/>
        <v>0</v>
      </c>
      <c r="L68" s="16">
        <f>SUM(feb!F68 + mrt!L68 + apr!K68+ mei!M68+ jun!L68+ jul!J68+aug!L68+  K68)</f>
        <v>21</v>
      </c>
      <c r="M68" s="17">
        <f t="shared" si="7"/>
        <v>0</v>
      </c>
      <c r="N68" s="18">
        <f>SUM(feb!H68 + mrt!N68 + apr!M68+ mei!O68+ jun!N68+ jul!L68+aug!N68+  M68)</f>
        <v>1363</v>
      </c>
    </row>
    <row r="69" spans="1:14" x14ac:dyDescent="0.2">
      <c r="A69" s="42" t="s">
        <v>60</v>
      </c>
      <c r="B69" s="50"/>
      <c r="C69" s="50"/>
      <c r="D69" s="50"/>
      <c r="E69" s="50"/>
      <c r="F69" s="50"/>
      <c r="G69" s="50"/>
      <c r="H69" s="50"/>
      <c r="I69" s="50"/>
      <c r="J69" s="50"/>
      <c r="K69" s="15">
        <f t="shared" si="6"/>
        <v>0</v>
      </c>
      <c r="L69" s="16">
        <f>SUM(feb!F69 + mrt!L69 + apr!K69+ mei!M69+ jun!L69+ jul!J69+aug!L69+  K69)</f>
        <v>4</v>
      </c>
      <c r="M69" s="17">
        <f t="shared" si="7"/>
        <v>0</v>
      </c>
      <c r="N69" s="18">
        <f>SUM(feb!H69 + mrt!N69 + apr!M69+ mei!O69+ jun!N69+ jul!L69+aug!N69+  M69)</f>
        <v>391</v>
      </c>
    </row>
  </sheetData>
  <mergeCells count="4">
    <mergeCell ref="M2:M3"/>
    <mergeCell ref="N2:N3"/>
    <mergeCell ref="K2:K3"/>
    <mergeCell ref="L2:L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DBEC314-109C-485B-B733-CCE68D6A72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9</vt:i4>
      </vt:variant>
    </vt:vector>
  </HeadingPairs>
  <TitlesOfParts>
    <vt:vector size="22" baseType="lpstr">
      <vt:lpstr>Punten</vt:lpstr>
      <vt:lpstr>KM</vt:lpstr>
      <vt:lpstr>PuntenS</vt:lpstr>
      <vt:lpstr>KMS</vt:lpstr>
      <vt:lpstr>okt</vt:lpstr>
      <vt:lpstr>feb</vt:lpstr>
      <vt:lpstr>mrt</vt:lpstr>
      <vt:lpstr>apr</vt:lpstr>
      <vt:lpstr>mei</vt:lpstr>
      <vt:lpstr>jun</vt:lpstr>
      <vt:lpstr>jul</vt:lpstr>
      <vt:lpstr>aug</vt:lpstr>
      <vt:lpstr>sep</vt:lpstr>
      <vt:lpstr>apr!Afdruktitels</vt:lpstr>
      <vt:lpstr>aug!Afdruktitels</vt:lpstr>
      <vt:lpstr>feb!Afdruktitels</vt:lpstr>
      <vt:lpstr>jul!Afdruktitels</vt:lpstr>
      <vt:lpstr>jun!Afdruktitels</vt:lpstr>
      <vt:lpstr>mei!Afdruktitels</vt:lpstr>
      <vt:lpstr>mrt!Afdruktitels</vt:lpstr>
      <vt:lpstr>okt!Afdruktitels</vt:lpstr>
      <vt:lpstr>sep!Afdruktitels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joseph_simons@hotmail.com</dc:creator>
  <cp:lastModifiedBy>joseph simons</cp:lastModifiedBy>
  <cp:lastPrinted>2019-05-30T07:01:53Z</cp:lastPrinted>
  <dcterms:created xsi:type="dcterms:W3CDTF">2006-02-10T07:21:09Z</dcterms:created>
  <dcterms:modified xsi:type="dcterms:W3CDTF">2024-10-19T10:42:28Z</dcterms:modified>
</cp:coreProperties>
</file>