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c3a945640b7faeca/Bureaublad/"/>
    </mc:Choice>
  </mc:AlternateContent>
  <xr:revisionPtr revIDLastSave="25" documentId="13_ncr:1_{3DDF1236-E1F6-48C5-B6D8-B80EDE2CD88B}" xr6:coauthVersionLast="47" xr6:coauthVersionMax="47" xr10:uidLastSave="{B4BB881B-0E0E-48AD-8D56-55FF8E08DB94}"/>
  <bookViews>
    <workbookView xWindow="-120" yWindow="-120" windowWidth="29040" windowHeight="15720" tabRatio="438" firstSheet="2" activeTab="3" xr2:uid="{00000000-000D-0000-FFFF-FFFF00000000}"/>
  </bookViews>
  <sheets>
    <sheet name="Punten" sheetId="1" state="hidden" r:id="rId1"/>
    <sheet name="KM" sheetId="2" state="hidden" r:id="rId2"/>
    <sheet name="Stand" sheetId="13" r:id="rId3"/>
    <sheet name="mei" sheetId="6" r:id="rId4"/>
    <sheet name="jun" sheetId="7" r:id="rId5"/>
    <sheet name="jul" sheetId="8" r:id="rId6"/>
    <sheet name="aug" sheetId="9" r:id="rId7"/>
    <sheet name="sep" sheetId="10" r:id="rId8"/>
    <sheet name="okt" sheetId="11" r:id="rId9"/>
    <sheet name="feb" sheetId="3" r:id="rId10"/>
    <sheet name="mrt" sheetId="4" r:id="rId11"/>
    <sheet name="apr" sheetId="5" r:id="rId12"/>
  </sheets>
  <definedNames>
    <definedName name="__xlnm.Print_Titles" localSheetId="11">apr!$1:$3</definedName>
    <definedName name="__xlnm.Print_Titles" localSheetId="6">aug!$1:$3</definedName>
    <definedName name="__xlnm.Print_Titles" localSheetId="9">feb!$1:$3</definedName>
    <definedName name="__xlnm.Print_Titles" localSheetId="5">jul!$1:$3</definedName>
    <definedName name="__xlnm.Print_Titles" localSheetId="4">jun!$1:$3</definedName>
    <definedName name="__xlnm.Print_Titles" localSheetId="3">mei!$1:$3</definedName>
    <definedName name="__xlnm.Print_Titles" localSheetId="10">mrt!$1:$3</definedName>
    <definedName name="__xlnm.Print_Titles" localSheetId="8">okt!$1:$3</definedName>
    <definedName name="__xlnm.Print_Titles" localSheetId="7">sep!$1:$3</definedName>
    <definedName name="_xlnm.Print_Titles" localSheetId="11">apr!$1:$3</definedName>
    <definedName name="_xlnm.Print_Titles" localSheetId="6">aug!$1:$3</definedName>
    <definedName name="_xlnm.Print_Titles" localSheetId="9">feb!$1:$3</definedName>
    <definedName name="_xlnm.Print_Titles" localSheetId="5">jul!$1:$3</definedName>
    <definedName name="_xlnm.Print_Titles" localSheetId="4">jun!$1:$3</definedName>
    <definedName name="_xlnm.Print_Titles" localSheetId="3">mei!$1:$3</definedName>
    <definedName name="_xlnm.Print_Titles" localSheetId="10">mrt!$1:$3</definedName>
    <definedName name="_xlnm.Print_Titles" localSheetId="8">okt!$1:$3</definedName>
    <definedName name="_xlnm.Print_Titles" localSheetId="7">sep!$1:$3</definedName>
    <definedName name="Excel_BuiltIn_Print_Titles" localSheetId="0">Punten!$1:$3</definedName>
    <definedName name="Excel_BuiltIn_Print_Titles_1">0</definedName>
    <definedName name="Excel_BuiltIn_Print_Titles_1_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G13" i="3" s="1"/>
  <c r="H13" i="3"/>
  <c r="I13" i="3"/>
  <c r="H13" i="11"/>
  <c r="J13" i="11"/>
  <c r="J13" i="10"/>
  <c r="L13" i="10"/>
  <c r="M13" i="9"/>
  <c r="O13" i="9"/>
  <c r="K13" i="8"/>
  <c r="M13" i="8"/>
  <c r="L13" i="7"/>
  <c r="N13" i="7"/>
  <c r="M13" i="6"/>
  <c r="O13" i="6"/>
  <c r="K13" i="5"/>
  <c r="M13" i="5"/>
  <c r="L13" i="4"/>
  <c r="M13" i="4" s="1"/>
  <c r="N13" i="4"/>
  <c r="L34" i="4"/>
  <c r="N34" i="4"/>
  <c r="K64" i="5"/>
  <c r="M64" i="5"/>
  <c r="M64" i="6"/>
  <c r="O64" i="6"/>
  <c r="L64" i="7"/>
  <c r="N64" i="7"/>
  <c r="N64" i="8" s="1"/>
  <c r="K64" i="8"/>
  <c r="M64" i="8"/>
  <c r="M64" i="9"/>
  <c r="O64" i="9"/>
  <c r="J64" i="10"/>
  <c r="L64" i="10"/>
  <c r="H64" i="11"/>
  <c r="J64" i="11"/>
  <c r="F64" i="3"/>
  <c r="G64" i="3"/>
  <c r="H64" i="3"/>
  <c r="O64" i="7" s="1"/>
  <c r="F34" i="3"/>
  <c r="G34" i="3"/>
  <c r="H34" i="3"/>
  <c r="I34" i="3" s="1"/>
  <c r="H34" i="11"/>
  <c r="J34" i="11"/>
  <c r="J34" i="10"/>
  <c r="L34" i="10"/>
  <c r="M34" i="9"/>
  <c r="O34" i="9"/>
  <c r="K34" i="8"/>
  <c r="M34" i="8"/>
  <c r="L34" i="7"/>
  <c r="N34" i="7"/>
  <c r="M34" i="6"/>
  <c r="O34" i="6"/>
  <c r="K34" i="5"/>
  <c r="M34" i="5"/>
  <c r="N34" i="5"/>
  <c r="L64" i="4"/>
  <c r="N64" i="4"/>
  <c r="K4" i="5"/>
  <c r="M4" i="5"/>
  <c r="K5" i="5"/>
  <c r="M5" i="5"/>
  <c r="K6" i="5"/>
  <c r="M6" i="5"/>
  <c r="K7" i="5"/>
  <c r="M7" i="5"/>
  <c r="K8" i="5"/>
  <c r="M8" i="5"/>
  <c r="K9" i="5"/>
  <c r="M9" i="5"/>
  <c r="K10" i="5"/>
  <c r="M10" i="5"/>
  <c r="K11" i="5"/>
  <c r="M11" i="5"/>
  <c r="K12" i="5"/>
  <c r="M12" i="5"/>
  <c r="K14" i="5"/>
  <c r="M14" i="5"/>
  <c r="K15" i="5"/>
  <c r="M15" i="5"/>
  <c r="K16" i="5"/>
  <c r="M16" i="5"/>
  <c r="K17" i="5"/>
  <c r="M17" i="5"/>
  <c r="K18" i="5"/>
  <c r="M18" i="5"/>
  <c r="K19" i="5"/>
  <c r="M19" i="5"/>
  <c r="K20" i="5"/>
  <c r="M20" i="5"/>
  <c r="M20" i="10" s="1"/>
  <c r="K21" i="5"/>
  <c r="M21" i="5"/>
  <c r="K22" i="5"/>
  <c r="M22" i="5"/>
  <c r="K23" i="5"/>
  <c r="M23" i="5"/>
  <c r="K24" i="5"/>
  <c r="M24" i="5"/>
  <c r="K25" i="5"/>
  <c r="M25" i="5"/>
  <c r="K26" i="5"/>
  <c r="M26" i="5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5" i="5"/>
  <c r="M35" i="5"/>
  <c r="K36" i="5"/>
  <c r="M36" i="5"/>
  <c r="K37" i="5"/>
  <c r="M37" i="5"/>
  <c r="K38" i="5"/>
  <c r="M38" i="5"/>
  <c r="K39" i="5"/>
  <c r="M39" i="5"/>
  <c r="K40" i="5"/>
  <c r="M40" i="5"/>
  <c r="K41" i="5"/>
  <c r="M41" i="5"/>
  <c r="K42" i="5"/>
  <c r="M42" i="5"/>
  <c r="K43" i="5"/>
  <c r="M43" i="5"/>
  <c r="K44" i="5"/>
  <c r="M44" i="5"/>
  <c r="K45" i="5"/>
  <c r="M45" i="5"/>
  <c r="K46" i="5"/>
  <c r="M46" i="5"/>
  <c r="K47" i="5"/>
  <c r="M47" i="5"/>
  <c r="K48" i="5"/>
  <c r="M48" i="5"/>
  <c r="K49" i="5"/>
  <c r="M49" i="5"/>
  <c r="K50" i="5"/>
  <c r="M50" i="5"/>
  <c r="K51" i="5"/>
  <c r="M51" i="5"/>
  <c r="K52" i="5"/>
  <c r="M52" i="5"/>
  <c r="K53" i="5"/>
  <c r="M53" i="5"/>
  <c r="K54" i="5"/>
  <c r="M54" i="5"/>
  <c r="K55" i="5"/>
  <c r="M55" i="5"/>
  <c r="K56" i="5"/>
  <c r="M56" i="5"/>
  <c r="K57" i="5"/>
  <c r="M57" i="5"/>
  <c r="K58" i="5"/>
  <c r="M58" i="5"/>
  <c r="K59" i="5"/>
  <c r="M59" i="5"/>
  <c r="K60" i="5"/>
  <c r="M60" i="5"/>
  <c r="K61" i="5"/>
  <c r="M61" i="5"/>
  <c r="K62" i="5"/>
  <c r="M62" i="5"/>
  <c r="K63" i="5"/>
  <c r="M63" i="5"/>
  <c r="K65" i="5"/>
  <c r="M65" i="5"/>
  <c r="K66" i="5"/>
  <c r="M66" i="5"/>
  <c r="K67" i="5"/>
  <c r="M67" i="5"/>
  <c r="K68" i="5"/>
  <c r="M68" i="5"/>
  <c r="K69" i="5"/>
  <c r="M69" i="5"/>
  <c r="K70" i="5"/>
  <c r="M70" i="5"/>
  <c r="K71" i="5"/>
  <c r="M71" i="5"/>
  <c r="K72" i="5"/>
  <c r="M72" i="5"/>
  <c r="M4" i="9"/>
  <c r="O4" i="9"/>
  <c r="M5" i="9"/>
  <c r="O5" i="9"/>
  <c r="M6" i="9"/>
  <c r="O6" i="9"/>
  <c r="M7" i="9"/>
  <c r="O7" i="9"/>
  <c r="M8" i="9"/>
  <c r="O8" i="9"/>
  <c r="M9" i="9"/>
  <c r="O9" i="9"/>
  <c r="M10" i="9"/>
  <c r="O10" i="9"/>
  <c r="M11" i="9"/>
  <c r="O11" i="9"/>
  <c r="M12" i="9"/>
  <c r="O12" i="9"/>
  <c r="M14" i="9"/>
  <c r="O14" i="9"/>
  <c r="M15" i="9"/>
  <c r="O15" i="9"/>
  <c r="M16" i="9"/>
  <c r="O16" i="9"/>
  <c r="M17" i="9"/>
  <c r="O17" i="9"/>
  <c r="M18" i="9"/>
  <c r="O18" i="9"/>
  <c r="M19" i="9"/>
  <c r="O19" i="9"/>
  <c r="M20" i="9"/>
  <c r="O20" i="9"/>
  <c r="M21" i="9"/>
  <c r="O21" i="9"/>
  <c r="M22" i="9"/>
  <c r="O22" i="9"/>
  <c r="M23" i="9"/>
  <c r="O23" i="9"/>
  <c r="M24" i="9"/>
  <c r="O24" i="9"/>
  <c r="M25" i="9"/>
  <c r="O25" i="9"/>
  <c r="M26" i="9"/>
  <c r="O26" i="9"/>
  <c r="M27" i="9"/>
  <c r="O27" i="9"/>
  <c r="M28" i="9"/>
  <c r="O28" i="9"/>
  <c r="M29" i="9"/>
  <c r="O29" i="9"/>
  <c r="M30" i="9"/>
  <c r="O30" i="9"/>
  <c r="M31" i="9"/>
  <c r="O31" i="9"/>
  <c r="M32" i="9"/>
  <c r="O32" i="9"/>
  <c r="M33" i="9"/>
  <c r="O33" i="9"/>
  <c r="M35" i="9"/>
  <c r="O35" i="9"/>
  <c r="M36" i="9"/>
  <c r="O36" i="9"/>
  <c r="M37" i="9"/>
  <c r="O37" i="9"/>
  <c r="M38" i="9"/>
  <c r="O38" i="9"/>
  <c r="M39" i="9"/>
  <c r="O39" i="9"/>
  <c r="M40" i="9"/>
  <c r="O40" i="9"/>
  <c r="M41" i="9"/>
  <c r="O41" i="9"/>
  <c r="M42" i="9"/>
  <c r="O42" i="9"/>
  <c r="M43" i="9"/>
  <c r="O43" i="9"/>
  <c r="M44" i="9"/>
  <c r="O44" i="9"/>
  <c r="M45" i="9"/>
  <c r="O45" i="9"/>
  <c r="M46" i="9"/>
  <c r="O46" i="9"/>
  <c r="M47" i="9"/>
  <c r="O47" i="9"/>
  <c r="M48" i="9"/>
  <c r="O48" i="9"/>
  <c r="M49" i="9"/>
  <c r="O49" i="9"/>
  <c r="M50" i="9"/>
  <c r="O50" i="9"/>
  <c r="M51" i="9"/>
  <c r="O51" i="9"/>
  <c r="M52" i="9"/>
  <c r="O52" i="9"/>
  <c r="M53" i="9"/>
  <c r="O53" i="9"/>
  <c r="M54" i="9"/>
  <c r="O54" i="9"/>
  <c r="M55" i="9"/>
  <c r="O55" i="9"/>
  <c r="M56" i="9"/>
  <c r="O56" i="9"/>
  <c r="M57" i="9"/>
  <c r="O57" i="9"/>
  <c r="M58" i="9"/>
  <c r="O58" i="9"/>
  <c r="M59" i="9"/>
  <c r="O59" i="9"/>
  <c r="M60" i="9"/>
  <c r="O60" i="9"/>
  <c r="M61" i="9"/>
  <c r="O61" i="9"/>
  <c r="M62" i="9"/>
  <c r="O62" i="9"/>
  <c r="M63" i="9"/>
  <c r="O63" i="9"/>
  <c r="M65" i="9"/>
  <c r="O65" i="9"/>
  <c r="M66" i="9"/>
  <c r="O66" i="9"/>
  <c r="M67" i="9"/>
  <c r="O67" i="9"/>
  <c r="M68" i="9"/>
  <c r="O68" i="9"/>
  <c r="M69" i="9"/>
  <c r="O69" i="9"/>
  <c r="M70" i="9"/>
  <c r="O70" i="9"/>
  <c r="M71" i="9"/>
  <c r="O71" i="9"/>
  <c r="M72" i="9"/>
  <c r="O72" i="9"/>
  <c r="F4" i="3"/>
  <c r="G4" i="3" s="1"/>
  <c r="H4" i="3"/>
  <c r="I4" i="3" s="1"/>
  <c r="F5" i="3"/>
  <c r="G5" i="3" s="1"/>
  <c r="H5" i="3"/>
  <c r="I5" i="3" s="1"/>
  <c r="F6" i="3"/>
  <c r="G6" i="3" s="1"/>
  <c r="H6" i="3"/>
  <c r="F7" i="3"/>
  <c r="H7" i="3"/>
  <c r="I7" i="3" s="1"/>
  <c r="F8" i="3"/>
  <c r="G8" i="3" s="1"/>
  <c r="H8" i="3"/>
  <c r="I8" i="3"/>
  <c r="F9" i="3"/>
  <c r="G9" i="3" s="1"/>
  <c r="H9" i="3"/>
  <c r="I9" i="3" s="1"/>
  <c r="F10" i="3"/>
  <c r="G10" i="3" s="1"/>
  <c r="H10" i="3"/>
  <c r="F11" i="3"/>
  <c r="G11" i="3" s="1"/>
  <c r="H11" i="3"/>
  <c r="I11" i="3" s="1"/>
  <c r="F12" i="3"/>
  <c r="G12" i="3" s="1"/>
  <c r="H12" i="3"/>
  <c r="I12" i="3" s="1"/>
  <c r="F14" i="3"/>
  <c r="H14" i="3"/>
  <c r="I14" i="3" s="1"/>
  <c r="F15" i="3"/>
  <c r="G15" i="3" s="1"/>
  <c r="H15" i="3"/>
  <c r="F16" i="3"/>
  <c r="G16" i="3" s="1"/>
  <c r="H16" i="3"/>
  <c r="I16" i="3" s="1"/>
  <c r="F17" i="3"/>
  <c r="G17" i="3" s="1"/>
  <c r="H17" i="3"/>
  <c r="I17" i="3" s="1"/>
  <c r="F18" i="3"/>
  <c r="H18" i="3"/>
  <c r="I18" i="3"/>
  <c r="F19" i="3"/>
  <c r="G19" i="3" s="1"/>
  <c r="H19" i="3"/>
  <c r="F20" i="3"/>
  <c r="G20" i="3" s="1"/>
  <c r="H20" i="3"/>
  <c r="I20" i="3" s="1"/>
  <c r="F21" i="3"/>
  <c r="G21" i="3" s="1"/>
  <c r="H21" i="3"/>
  <c r="I21" i="3" s="1"/>
  <c r="F22" i="3"/>
  <c r="H22" i="3"/>
  <c r="I22" i="3"/>
  <c r="F23" i="3"/>
  <c r="G23" i="3" s="1"/>
  <c r="H23" i="3"/>
  <c r="F24" i="3"/>
  <c r="H24" i="3"/>
  <c r="I24" i="3" s="1"/>
  <c r="F25" i="3"/>
  <c r="G25" i="3" s="1"/>
  <c r="H25" i="3"/>
  <c r="I25" i="3"/>
  <c r="F26" i="3"/>
  <c r="H26" i="3"/>
  <c r="I26" i="3" s="1"/>
  <c r="F27" i="3"/>
  <c r="H27" i="3"/>
  <c r="I27" i="3" s="1"/>
  <c r="F28" i="3"/>
  <c r="H28" i="3"/>
  <c r="I28" i="3" s="1"/>
  <c r="F29" i="3"/>
  <c r="G29" i="3" s="1"/>
  <c r="H29" i="3"/>
  <c r="I29" i="3" s="1"/>
  <c r="F30" i="3"/>
  <c r="H30" i="3"/>
  <c r="I30" i="3"/>
  <c r="F31" i="3"/>
  <c r="H31" i="3"/>
  <c r="I31" i="3" s="1"/>
  <c r="F32" i="3"/>
  <c r="H32" i="3"/>
  <c r="I32" i="3" s="1"/>
  <c r="F33" i="3"/>
  <c r="G33" i="3" s="1"/>
  <c r="H33" i="3"/>
  <c r="I33" i="3" s="1"/>
  <c r="F35" i="3"/>
  <c r="H35" i="3"/>
  <c r="I35" i="3"/>
  <c r="F36" i="3"/>
  <c r="H36" i="3"/>
  <c r="F37" i="3"/>
  <c r="H37" i="3"/>
  <c r="I37" i="3" s="1"/>
  <c r="F38" i="3"/>
  <c r="G38" i="3" s="1"/>
  <c r="H38" i="3"/>
  <c r="I38" i="3"/>
  <c r="F39" i="3"/>
  <c r="H39" i="3"/>
  <c r="I39" i="3" s="1"/>
  <c r="F40" i="3"/>
  <c r="H40" i="3"/>
  <c r="F41" i="3"/>
  <c r="H41" i="3"/>
  <c r="I41" i="3"/>
  <c r="F42" i="3"/>
  <c r="G42" i="3" s="1"/>
  <c r="H42" i="3"/>
  <c r="I42" i="3" s="1"/>
  <c r="F43" i="3"/>
  <c r="H43" i="3"/>
  <c r="I43" i="3" s="1"/>
  <c r="F44" i="3"/>
  <c r="H44" i="3"/>
  <c r="F45" i="3"/>
  <c r="H45" i="3"/>
  <c r="I45" i="3" s="1"/>
  <c r="F46" i="3"/>
  <c r="H46" i="3"/>
  <c r="I46" i="3" s="1"/>
  <c r="F47" i="3"/>
  <c r="H47" i="3"/>
  <c r="I47" i="3" s="1"/>
  <c r="F48" i="3"/>
  <c r="H48" i="3"/>
  <c r="F49" i="3"/>
  <c r="H49" i="3"/>
  <c r="I49" i="3"/>
  <c r="F50" i="3"/>
  <c r="H50" i="3"/>
  <c r="I50" i="3" s="1"/>
  <c r="F51" i="3"/>
  <c r="H51" i="3"/>
  <c r="I51" i="3" s="1"/>
  <c r="F52" i="3"/>
  <c r="H52" i="3"/>
  <c r="I52" i="3" s="1"/>
  <c r="F53" i="3"/>
  <c r="H53" i="3"/>
  <c r="I53" i="3" s="1"/>
  <c r="F54" i="3"/>
  <c r="H54" i="3"/>
  <c r="I54" i="3" s="1"/>
  <c r="F55" i="3"/>
  <c r="H55" i="3"/>
  <c r="I55" i="3" s="1"/>
  <c r="F56" i="3"/>
  <c r="H56" i="3"/>
  <c r="I56" i="3" s="1"/>
  <c r="F57" i="3"/>
  <c r="H57" i="3"/>
  <c r="I57" i="3" s="1"/>
  <c r="F58" i="3"/>
  <c r="H58" i="3"/>
  <c r="I58" i="3" s="1"/>
  <c r="F59" i="3"/>
  <c r="H59" i="3"/>
  <c r="I59" i="3"/>
  <c r="F60" i="3"/>
  <c r="H60" i="3"/>
  <c r="F61" i="3"/>
  <c r="H61" i="3"/>
  <c r="I61" i="3" s="1"/>
  <c r="F62" i="3"/>
  <c r="H62" i="3"/>
  <c r="I62" i="3" s="1"/>
  <c r="F63" i="3"/>
  <c r="H63" i="3"/>
  <c r="I63" i="3" s="1"/>
  <c r="F65" i="3"/>
  <c r="H65" i="3"/>
  <c r="I65" i="3" s="1"/>
  <c r="F66" i="3"/>
  <c r="H66" i="3"/>
  <c r="I66" i="3" s="1"/>
  <c r="F67" i="3"/>
  <c r="H67" i="3"/>
  <c r="I67" i="3" s="1"/>
  <c r="F68" i="3"/>
  <c r="H68" i="3"/>
  <c r="I68" i="3"/>
  <c r="F69" i="3"/>
  <c r="H69" i="3"/>
  <c r="I69" i="3" s="1"/>
  <c r="F70" i="3"/>
  <c r="H70" i="3"/>
  <c r="I70" i="3" s="1"/>
  <c r="F71" i="3"/>
  <c r="H71" i="3"/>
  <c r="I71" i="3" s="1"/>
  <c r="F72" i="3"/>
  <c r="H72" i="3"/>
  <c r="I72" i="3" s="1"/>
  <c r="K4" i="8"/>
  <c r="M4" i="8"/>
  <c r="K5" i="8"/>
  <c r="M5" i="8"/>
  <c r="K6" i="8"/>
  <c r="M6" i="8"/>
  <c r="K7" i="8"/>
  <c r="M7" i="8"/>
  <c r="K8" i="8"/>
  <c r="M8" i="8"/>
  <c r="K9" i="8"/>
  <c r="M9" i="8"/>
  <c r="K10" i="8"/>
  <c r="M10" i="8"/>
  <c r="K11" i="8"/>
  <c r="M11" i="8"/>
  <c r="K12" i="8"/>
  <c r="M12" i="8"/>
  <c r="K14" i="8"/>
  <c r="M14" i="8"/>
  <c r="K15" i="8"/>
  <c r="M15" i="8"/>
  <c r="K16" i="8"/>
  <c r="M16" i="8"/>
  <c r="K17" i="8"/>
  <c r="M17" i="8"/>
  <c r="K18" i="8"/>
  <c r="M18" i="8"/>
  <c r="K19" i="8"/>
  <c r="M19" i="8"/>
  <c r="K20" i="8"/>
  <c r="M20" i="8"/>
  <c r="K21" i="8"/>
  <c r="M21" i="8"/>
  <c r="K22" i="8"/>
  <c r="M22" i="8"/>
  <c r="K23" i="8"/>
  <c r="M23" i="8"/>
  <c r="K24" i="8"/>
  <c r="M24" i="8"/>
  <c r="K25" i="8"/>
  <c r="M25" i="8"/>
  <c r="K26" i="8"/>
  <c r="M26" i="8"/>
  <c r="K27" i="8"/>
  <c r="M27" i="8"/>
  <c r="K28" i="8"/>
  <c r="M28" i="8"/>
  <c r="K29" i="8"/>
  <c r="M29" i="8"/>
  <c r="K30" i="8"/>
  <c r="M30" i="8"/>
  <c r="K31" i="8"/>
  <c r="M31" i="8"/>
  <c r="K32" i="8"/>
  <c r="M32" i="8"/>
  <c r="K33" i="8"/>
  <c r="M33" i="8"/>
  <c r="K35" i="8"/>
  <c r="M35" i="8"/>
  <c r="K36" i="8"/>
  <c r="M36" i="8"/>
  <c r="K37" i="8"/>
  <c r="M37" i="8"/>
  <c r="K38" i="8"/>
  <c r="M38" i="8"/>
  <c r="K39" i="8"/>
  <c r="M39" i="8"/>
  <c r="K40" i="8"/>
  <c r="M40" i="8"/>
  <c r="K41" i="8"/>
  <c r="M41" i="8"/>
  <c r="K42" i="8"/>
  <c r="M42" i="8"/>
  <c r="K43" i="8"/>
  <c r="M43" i="8"/>
  <c r="K44" i="8"/>
  <c r="M44" i="8"/>
  <c r="K45" i="8"/>
  <c r="M45" i="8"/>
  <c r="K46" i="8"/>
  <c r="M46" i="8"/>
  <c r="K47" i="8"/>
  <c r="M47" i="8"/>
  <c r="K48" i="8"/>
  <c r="M48" i="8"/>
  <c r="K49" i="8"/>
  <c r="M49" i="8"/>
  <c r="K50" i="8"/>
  <c r="M50" i="8"/>
  <c r="K51" i="8"/>
  <c r="M51" i="8"/>
  <c r="K52" i="8"/>
  <c r="M52" i="8"/>
  <c r="K53" i="8"/>
  <c r="M53" i="8"/>
  <c r="K54" i="8"/>
  <c r="M54" i="8"/>
  <c r="K55" i="8"/>
  <c r="M55" i="8"/>
  <c r="K56" i="8"/>
  <c r="M56" i="8"/>
  <c r="K57" i="8"/>
  <c r="M57" i="8"/>
  <c r="K58" i="8"/>
  <c r="M58" i="8"/>
  <c r="K59" i="8"/>
  <c r="M59" i="8"/>
  <c r="K60" i="8"/>
  <c r="M60" i="8"/>
  <c r="K61" i="8"/>
  <c r="M61" i="8"/>
  <c r="K62" i="8"/>
  <c r="M62" i="8"/>
  <c r="K63" i="8"/>
  <c r="M63" i="8"/>
  <c r="K65" i="8"/>
  <c r="M65" i="8"/>
  <c r="K66" i="8"/>
  <c r="M66" i="8"/>
  <c r="K67" i="8"/>
  <c r="M67" i="8"/>
  <c r="K68" i="8"/>
  <c r="M68" i="8"/>
  <c r="K69" i="8"/>
  <c r="M69" i="8"/>
  <c r="K70" i="8"/>
  <c r="M70" i="8"/>
  <c r="K71" i="8"/>
  <c r="M71" i="8"/>
  <c r="K72" i="8"/>
  <c r="M72" i="8"/>
  <c r="L4" i="7"/>
  <c r="N4" i="7"/>
  <c r="L5" i="7"/>
  <c r="N5" i="7"/>
  <c r="L6" i="7"/>
  <c r="N6" i="7"/>
  <c r="L7" i="7"/>
  <c r="N7" i="7"/>
  <c r="L8" i="7"/>
  <c r="N8" i="7"/>
  <c r="L9" i="7"/>
  <c r="N9" i="7"/>
  <c r="L10" i="7"/>
  <c r="N10" i="7"/>
  <c r="L11" i="7"/>
  <c r="N11" i="7"/>
  <c r="L12" i="7"/>
  <c r="N12" i="7"/>
  <c r="L14" i="7"/>
  <c r="N14" i="7"/>
  <c r="L15" i="7"/>
  <c r="N15" i="7"/>
  <c r="L16" i="7"/>
  <c r="N16" i="7"/>
  <c r="L17" i="7"/>
  <c r="N17" i="7"/>
  <c r="L18" i="7"/>
  <c r="N18" i="7"/>
  <c r="L19" i="7"/>
  <c r="N19" i="7"/>
  <c r="L20" i="7"/>
  <c r="N20" i="7"/>
  <c r="L21" i="7"/>
  <c r="N21" i="7"/>
  <c r="L22" i="7"/>
  <c r="N22" i="7"/>
  <c r="L23" i="7"/>
  <c r="N23" i="7"/>
  <c r="L24" i="7"/>
  <c r="N24" i="7"/>
  <c r="L25" i="7"/>
  <c r="N25" i="7"/>
  <c r="L26" i="7"/>
  <c r="N26" i="7"/>
  <c r="L27" i="7"/>
  <c r="N27" i="7"/>
  <c r="L28" i="7"/>
  <c r="N28" i="7"/>
  <c r="L29" i="7"/>
  <c r="N29" i="7"/>
  <c r="L30" i="7"/>
  <c r="N30" i="7"/>
  <c r="L31" i="7"/>
  <c r="N31" i="7"/>
  <c r="L32" i="7"/>
  <c r="N32" i="7"/>
  <c r="L33" i="7"/>
  <c r="N33" i="7"/>
  <c r="L35" i="7"/>
  <c r="N35" i="7"/>
  <c r="L36" i="7"/>
  <c r="N36" i="7"/>
  <c r="L37" i="7"/>
  <c r="N37" i="7"/>
  <c r="L38" i="7"/>
  <c r="N38" i="7"/>
  <c r="L39" i="7"/>
  <c r="N39" i="7"/>
  <c r="L40" i="7"/>
  <c r="N40" i="7"/>
  <c r="L41" i="7"/>
  <c r="N41" i="7"/>
  <c r="L42" i="7"/>
  <c r="N42" i="7"/>
  <c r="L43" i="7"/>
  <c r="N43" i="7"/>
  <c r="L44" i="7"/>
  <c r="N44" i="7"/>
  <c r="L45" i="7"/>
  <c r="N45" i="7"/>
  <c r="L46" i="7"/>
  <c r="N46" i="7"/>
  <c r="L47" i="7"/>
  <c r="N47" i="7"/>
  <c r="L48" i="7"/>
  <c r="N48" i="7"/>
  <c r="L49" i="7"/>
  <c r="N49" i="7"/>
  <c r="L50" i="7"/>
  <c r="N50" i="7"/>
  <c r="L51" i="7"/>
  <c r="N51" i="7"/>
  <c r="L52" i="7"/>
  <c r="N52" i="7"/>
  <c r="L53" i="7"/>
  <c r="N53" i="7"/>
  <c r="L54" i="7"/>
  <c r="N54" i="7"/>
  <c r="L55" i="7"/>
  <c r="N55" i="7"/>
  <c r="L56" i="7"/>
  <c r="N56" i="7"/>
  <c r="L57" i="7"/>
  <c r="N57" i="7"/>
  <c r="L58" i="7"/>
  <c r="N58" i="7"/>
  <c r="L59" i="7"/>
  <c r="N59" i="7"/>
  <c r="L60" i="7"/>
  <c r="N60" i="7"/>
  <c r="L61" i="7"/>
  <c r="N61" i="7"/>
  <c r="L62" i="7"/>
  <c r="N62" i="7"/>
  <c r="L63" i="7"/>
  <c r="N63" i="7"/>
  <c r="L65" i="7"/>
  <c r="N65" i="7"/>
  <c r="L66" i="7"/>
  <c r="N66" i="7"/>
  <c r="L67" i="7"/>
  <c r="N67" i="7"/>
  <c r="L68" i="7"/>
  <c r="N68" i="7"/>
  <c r="L69" i="7"/>
  <c r="N69" i="7"/>
  <c r="L70" i="7"/>
  <c r="N70" i="7"/>
  <c r="L71" i="7"/>
  <c r="N71" i="7"/>
  <c r="L72" i="7"/>
  <c r="N72" i="7"/>
  <c r="M4" i="6"/>
  <c r="O4" i="6"/>
  <c r="M5" i="6"/>
  <c r="O5" i="6"/>
  <c r="M6" i="6"/>
  <c r="O6" i="6"/>
  <c r="M7" i="6"/>
  <c r="O7" i="6"/>
  <c r="M8" i="6"/>
  <c r="O8" i="6"/>
  <c r="M9" i="6"/>
  <c r="O9" i="6"/>
  <c r="M10" i="6"/>
  <c r="O10" i="6"/>
  <c r="M11" i="6"/>
  <c r="O11" i="6"/>
  <c r="M12" i="6"/>
  <c r="O12" i="6"/>
  <c r="M14" i="6"/>
  <c r="O14" i="6"/>
  <c r="M15" i="6"/>
  <c r="O15" i="6"/>
  <c r="M16" i="6"/>
  <c r="O16" i="6"/>
  <c r="M17" i="6"/>
  <c r="O17" i="6"/>
  <c r="M18" i="6"/>
  <c r="O18" i="6"/>
  <c r="M19" i="6"/>
  <c r="O19" i="6"/>
  <c r="M20" i="6"/>
  <c r="O20" i="6"/>
  <c r="M21" i="6"/>
  <c r="O21" i="6"/>
  <c r="M22" i="6"/>
  <c r="O22" i="6"/>
  <c r="M23" i="6"/>
  <c r="O23" i="6"/>
  <c r="M24" i="6"/>
  <c r="O24" i="6"/>
  <c r="M25" i="6"/>
  <c r="O25" i="6"/>
  <c r="M26" i="6"/>
  <c r="O26" i="6"/>
  <c r="M27" i="6"/>
  <c r="O27" i="6"/>
  <c r="M28" i="6"/>
  <c r="O28" i="6"/>
  <c r="M29" i="6"/>
  <c r="O29" i="6"/>
  <c r="M30" i="6"/>
  <c r="O30" i="6"/>
  <c r="M31" i="6"/>
  <c r="O31" i="6"/>
  <c r="M32" i="6"/>
  <c r="O32" i="6"/>
  <c r="M33" i="6"/>
  <c r="O33" i="6"/>
  <c r="M35" i="6"/>
  <c r="O35" i="6"/>
  <c r="M36" i="6"/>
  <c r="O36" i="6"/>
  <c r="M37" i="6"/>
  <c r="O37" i="6"/>
  <c r="M38" i="6"/>
  <c r="O38" i="6"/>
  <c r="M39" i="6"/>
  <c r="O39" i="6"/>
  <c r="M40" i="6"/>
  <c r="O40" i="6"/>
  <c r="M41" i="6"/>
  <c r="O41" i="6"/>
  <c r="M42" i="6"/>
  <c r="O42" i="6"/>
  <c r="M43" i="6"/>
  <c r="O43" i="6"/>
  <c r="M44" i="6"/>
  <c r="O44" i="6"/>
  <c r="M45" i="6"/>
  <c r="O45" i="6"/>
  <c r="M46" i="6"/>
  <c r="O46" i="6"/>
  <c r="M47" i="6"/>
  <c r="O47" i="6"/>
  <c r="M48" i="6"/>
  <c r="O48" i="6"/>
  <c r="M49" i="6"/>
  <c r="O49" i="6"/>
  <c r="M50" i="6"/>
  <c r="O50" i="6"/>
  <c r="M51" i="6"/>
  <c r="O51" i="6"/>
  <c r="M52" i="6"/>
  <c r="O52" i="6"/>
  <c r="M53" i="6"/>
  <c r="O53" i="6"/>
  <c r="M54" i="6"/>
  <c r="O54" i="6"/>
  <c r="M55" i="6"/>
  <c r="O55" i="6"/>
  <c r="M56" i="6"/>
  <c r="O56" i="6"/>
  <c r="M57" i="6"/>
  <c r="O57" i="6"/>
  <c r="M58" i="6"/>
  <c r="O58" i="6"/>
  <c r="M59" i="6"/>
  <c r="O59" i="6"/>
  <c r="M60" i="6"/>
  <c r="O60" i="6"/>
  <c r="M61" i="6"/>
  <c r="O61" i="6"/>
  <c r="M62" i="6"/>
  <c r="O62" i="6"/>
  <c r="M63" i="6"/>
  <c r="O63" i="6"/>
  <c r="M65" i="6"/>
  <c r="O65" i="6"/>
  <c r="M66" i="6"/>
  <c r="O66" i="6"/>
  <c r="M67" i="6"/>
  <c r="O67" i="6"/>
  <c r="M68" i="6"/>
  <c r="O68" i="6"/>
  <c r="M69" i="6"/>
  <c r="O69" i="6"/>
  <c r="M70" i="6"/>
  <c r="O70" i="6"/>
  <c r="M71" i="6"/>
  <c r="O71" i="6"/>
  <c r="M72" i="6"/>
  <c r="O72" i="6"/>
  <c r="L4" i="4"/>
  <c r="N4" i="4"/>
  <c r="L5" i="4"/>
  <c r="N5" i="4"/>
  <c r="L6" i="4"/>
  <c r="N6" i="4"/>
  <c r="L7" i="4"/>
  <c r="N7" i="4"/>
  <c r="L8" i="4"/>
  <c r="N8" i="4"/>
  <c r="L9" i="4"/>
  <c r="N9" i="4"/>
  <c r="L10" i="4"/>
  <c r="N10" i="4"/>
  <c r="L11" i="4"/>
  <c r="N11" i="4"/>
  <c r="L12" i="4"/>
  <c r="N12" i="4"/>
  <c r="L14" i="4"/>
  <c r="N14" i="4"/>
  <c r="L15" i="4"/>
  <c r="N15" i="4"/>
  <c r="L16" i="4"/>
  <c r="N16" i="4"/>
  <c r="L17" i="4"/>
  <c r="N17" i="4"/>
  <c r="L18" i="4"/>
  <c r="N18" i="4"/>
  <c r="L19" i="4"/>
  <c r="N19" i="4"/>
  <c r="L20" i="4"/>
  <c r="N20" i="4"/>
  <c r="L21" i="4"/>
  <c r="N21" i="4"/>
  <c r="L22" i="4"/>
  <c r="N22" i="4"/>
  <c r="L23" i="4"/>
  <c r="N23" i="4"/>
  <c r="L24" i="4"/>
  <c r="N24" i="4"/>
  <c r="L25" i="4"/>
  <c r="N25" i="4"/>
  <c r="L26" i="4"/>
  <c r="N26" i="4"/>
  <c r="L27" i="4"/>
  <c r="N27" i="4"/>
  <c r="L28" i="4"/>
  <c r="M28" i="4"/>
  <c r="N28" i="4"/>
  <c r="L29" i="4"/>
  <c r="N29" i="4"/>
  <c r="L30" i="4"/>
  <c r="N30" i="4"/>
  <c r="L31" i="4"/>
  <c r="N31" i="4"/>
  <c r="L32" i="4"/>
  <c r="M32" i="4" s="1"/>
  <c r="N32" i="4"/>
  <c r="L33" i="4"/>
  <c r="N33" i="4"/>
  <c r="L35" i="4"/>
  <c r="M35" i="4" s="1"/>
  <c r="N35" i="4"/>
  <c r="L36" i="4"/>
  <c r="N36" i="4"/>
  <c r="L37" i="4"/>
  <c r="N37" i="4"/>
  <c r="L38" i="4"/>
  <c r="N38" i="4"/>
  <c r="L39" i="4"/>
  <c r="N39" i="4"/>
  <c r="L40" i="4"/>
  <c r="N40" i="4"/>
  <c r="L41" i="4"/>
  <c r="M41" i="4" s="1"/>
  <c r="N41" i="4"/>
  <c r="L42" i="4"/>
  <c r="N42" i="4"/>
  <c r="L43" i="4"/>
  <c r="N43" i="4"/>
  <c r="L44" i="4"/>
  <c r="N44" i="4"/>
  <c r="L45" i="4"/>
  <c r="N45" i="4"/>
  <c r="L46" i="4"/>
  <c r="N46" i="4"/>
  <c r="L47" i="4"/>
  <c r="N47" i="4"/>
  <c r="L48" i="4"/>
  <c r="M48" i="4" s="1"/>
  <c r="N48" i="4"/>
  <c r="L49" i="4"/>
  <c r="N49" i="4"/>
  <c r="L50" i="4"/>
  <c r="N50" i="4"/>
  <c r="L51" i="4"/>
  <c r="N51" i="4"/>
  <c r="L52" i="4"/>
  <c r="N52" i="4"/>
  <c r="L53" i="4"/>
  <c r="N53" i="4"/>
  <c r="L54" i="4"/>
  <c r="N54" i="4"/>
  <c r="L55" i="4"/>
  <c r="N55" i="4"/>
  <c r="L56" i="4"/>
  <c r="N56" i="4"/>
  <c r="L57" i="4"/>
  <c r="N57" i="4"/>
  <c r="L58" i="4"/>
  <c r="N58" i="4"/>
  <c r="L59" i="4"/>
  <c r="N59" i="4"/>
  <c r="L60" i="4"/>
  <c r="M60" i="4" s="1"/>
  <c r="N60" i="4"/>
  <c r="L61" i="4"/>
  <c r="N61" i="4"/>
  <c r="L62" i="4"/>
  <c r="N62" i="4"/>
  <c r="L63" i="4"/>
  <c r="M63" i="4"/>
  <c r="N63" i="4"/>
  <c r="L65" i="4"/>
  <c r="N65" i="4"/>
  <c r="L66" i="4"/>
  <c r="N66" i="4"/>
  <c r="L67" i="4"/>
  <c r="N67" i="4"/>
  <c r="L68" i="4"/>
  <c r="N68" i="4"/>
  <c r="L69" i="4"/>
  <c r="N69" i="4"/>
  <c r="L70" i="4"/>
  <c r="N70" i="4"/>
  <c r="L71" i="4"/>
  <c r="N71" i="4"/>
  <c r="L72" i="4"/>
  <c r="N72" i="4"/>
  <c r="H4" i="11"/>
  <c r="J4" i="11"/>
  <c r="H5" i="11"/>
  <c r="J5" i="11"/>
  <c r="H6" i="11"/>
  <c r="J6" i="11"/>
  <c r="H7" i="11"/>
  <c r="J7" i="11"/>
  <c r="H8" i="11"/>
  <c r="J8" i="11"/>
  <c r="H9" i="11"/>
  <c r="J9" i="11"/>
  <c r="H10" i="11"/>
  <c r="J10" i="11"/>
  <c r="H11" i="11"/>
  <c r="J11" i="11"/>
  <c r="H12" i="11"/>
  <c r="J12" i="11"/>
  <c r="H14" i="11"/>
  <c r="J14" i="11"/>
  <c r="H15" i="11"/>
  <c r="J15" i="11"/>
  <c r="H16" i="11"/>
  <c r="J16" i="11"/>
  <c r="H17" i="11"/>
  <c r="J17" i="11"/>
  <c r="H18" i="11"/>
  <c r="J18" i="11"/>
  <c r="H19" i="11"/>
  <c r="J19" i="11"/>
  <c r="H20" i="11"/>
  <c r="J20" i="11"/>
  <c r="H21" i="11"/>
  <c r="J21" i="11"/>
  <c r="H22" i="11"/>
  <c r="J22" i="11"/>
  <c r="H23" i="11"/>
  <c r="J23" i="11"/>
  <c r="H24" i="11"/>
  <c r="J24" i="11"/>
  <c r="H25" i="11"/>
  <c r="J25" i="11"/>
  <c r="H26" i="11"/>
  <c r="J26" i="11"/>
  <c r="H27" i="11"/>
  <c r="J27" i="11"/>
  <c r="H28" i="11"/>
  <c r="J28" i="11"/>
  <c r="H29" i="11"/>
  <c r="J29" i="11"/>
  <c r="H30" i="11"/>
  <c r="J30" i="11"/>
  <c r="H31" i="11"/>
  <c r="J31" i="11"/>
  <c r="H32" i="11"/>
  <c r="J32" i="11"/>
  <c r="H33" i="11"/>
  <c r="J33" i="11"/>
  <c r="H35" i="11"/>
  <c r="J35" i="11"/>
  <c r="H36" i="11"/>
  <c r="J36" i="11"/>
  <c r="H37" i="11"/>
  <c r="J37" i="11"/>
  <c r="H38" i="11"/>
  <c r="J38" i="11"/>
  <c r="H39" i="11"/>
  <c r="J39" i="11"/>
  <c r="H40" i="11"/>
  <c r="J40" i="11"/>
  <c r="H41" i="11"/>
  <c r="J41" i="11"/>
  <c r="H42" i="11"/>
  <c r="J42" i="11"/>
  <c r="H43" i="11"/>
  <c r="J43" i="11"/>
  <c r="H44" i="11"/>
  <c r="J44" i="11"/>
  <c r="H45" i="11"/>
  <c r="J45" i="11"/>
  <c r="H46" i="11"/>
  <c r="J46" i="11"/>
  <c r="H47" i="11"/>
  <c r="J47" i="11"/>
  <c r="H48" i="11"/>
  <c r="J48" i="11"/>
  <c r="H49" i="11"/>
  <c r="J49" i="11"/>
  <c r="H50" i="11"/>
  <c r="J50" i="11"/>
  <c r="H51" i="11"/>
  <c r="J51" i="11"/>
  <c r="H52" i="11"/>
  <c r="J52" i="11"/>
  <c r="H53" i="11"/>
  <c r="J53" i="11"/>
  <c r="H54" i="11"/>
  <c r="J54" i="11"/>
  <c r="H55" i="11"/>
  <c r="J55" i="11"/>
  <c r="H56" i="11"/>
  <c r="J56" i="11"/>
  <c r="H57" i="11"/>
  <c r="J57" i="11"/>
  <c r="H58" i="11"/>
  <c r="J58" i="11"/>
  <c r="H59" i="11"/>
  <c r="J59" i="11"/>
  <c r="H60" i="11"/>
  <c r="J60" i="11"/>
  <c r="H61" i="11"/>
  <c r="J61" i="11"/>
  <c r="H62" i="11"/>
  <c r="J62" i="11"/>
  <c r="H63" i="11"/>
  <c r="J63" i="11"/>
  <c r="H65" i="11"/>
  <c r="J65" i="11"/>
  <c r="H66" i="11"/>
  <c r="J66" i="11"/>
  <c r="H67" i="11"/>
  <c r="J67" i="11"/>
  <c r="H68" i="11"/>
  <c r="J68" i="11"/>
  <c r="H69" i="11"/>
  <c r="J69" i="11"/>
  <c r="H70" i="11"/>
  <c r="J70" i="11"/>
  <c r="H71" i="11"/>
  <c r="J71" i="11"/>
  <c r="H72" i="11"/>
  <c r="J72" i="11"/>
  <c r="J4" i="10"/>
  <c r="L4" i="10"/>
  <c r="J5" i="10"/>
  <c r="L5" i="10"/>
  <c r="J6" i="10"/>
  <c r="L6" i="10"/>
  <c r="J7" i="10"/>
  <c r="L7" i="10"/>
  <c r="J8" i="10"/>
  <c r="L8" i="10"/>
  <c r="J9" i="10"/>
  <c r="L9" i="10"/>
  <c r="J10" i="10"/>
  <c r="L10" i="10"/>
  <c r="J11" i="10"/>
  <c r="L11" i="10"/>
  <c r="J12" i="10"/>
  <c r="L12" i="10"/>
  <c r="J14" i="10"/>
  <c r="L14" i="10"/>
  <c r="J15" i="10"/>
  <c r="K15" i="10"/>
  <c r="L15" i="10"/>
  <c r="J16" i="10"/>
  <c r="L16" i="10"/>
  <c r="J17" i="10"/>
  <c r="L17" i="10"/>
  <c r="J18" i="10"/>
  <c r="L18" i="10"/>
  <c r="J19" i="10"/>
  <c r="L19" i="10"/>
  <c r="J20" i="10"/>
  <c r="L20" i="10"/>
  <c r="J21" i="10"/>
  <c r="L21" i="10"/>
  <c r="J22" i="10"/>
  <c r="L22" i="10"/>
  <c r="J23" i="10"/>
  <c r="L23" i="10"/>
  <c r="J24" i="10"/>
  <c r="L24" i="10"/>
  <c r="J25" i="10"/>
  <c r="L25" i="10"/>
  <c r="J26" i="10"/>
  <c r="L26" i="10"/>
  <c r="J27" i="10"/>
  <c r="L27" i="10"/>
  <c r="J28" i="10"/>
  <c r="L28" i="10"/>
  <c r="J29" i="10"/>
  <c r="L29" i="10"/>
  <c r="J30" i="10"/>
  <c r="L30" i="10"/>
  <c r="J31" i="10"/>
  <c r="L31" i="10"/>
  <c r="J32" i="10"/>
  <c r="L32" i="10"/>
  <c r="J33" i="10"/>
  <c r="L33" i="10"/>
  <c r="J35" i="10"/>
  <c r="L35" i="10"/>
  <c r="J36" i="10"/>
  <c r="L36" i="10"/>
  <c r="J37" i="10"/>
  <c r="L37" i="10"/>
  <c r="J38" i="10"/>
  <c r="L38" i="10"/>
  <c r="J39" i="10"/>
  <c r="L39" i="10"/>
  <c r="J40" i="10"/>
  <c r="L40" i="10"/>
  <c r="J41" i="10"/>
  <c r="L41" i="10"/>
  <c r="J42" i="10"/>
  <c r="L42" i="10"/>
  <c r="J43" i="10"/>
  <c r="L43" i="10"/>
  <c r="J44" i="10"/>
  <c r="L44" i="10"/>
  <c r="J45" i="10"/>
  <c r="L45" i="10"/>
  <c r="J46" i="10"/>
  <c r="L46" i="10"/>
  <c r="J47" i="10"/>
  <c r="L47" i="10"/>
  <c r="J48" i="10"/>
  <c r="L48" i="10"/>
  <c r="J49" i="10"/>
  <c r="L49" i="10"/>
  <c r="J50" i="10"/>
  <c r="L50" i="10"/>
  <c r="J51" i="10"/>
  <c r="L51" i="10"/>
  <c r="J52" i="10"/>
  <c r="L52" i="10"/>
  <c r="J53" i="10"/>
  <c r="L53" i="10"/>
  <c r="J54" i="10"/>
  <c r="L54" i="10"/>
  <c r="J55" i="10"/>
  <c r="L55" i="10"/>
  <c r="J56" i="10"/>
  <c r="L56" i="10"/>
  <c r="J57" i="10"/>
  <c r="L57" i="10"/>
  <c r="J58" i="10"/>
  <c r="L58" i="10"/>
  <c r="J59" i="10"/>
  <c r="L59" i="10"/>
  <c r="J60" i="10"/>
  <c r="L60" i="10"/>
  <c r="J61" i="10"/>
  <c r="L61" i="10"/>
  <c r="J62" i="10"/>
  <c r="L62" i="10"/>
  <c r="J63" i="10"/>
  <c r="L63" i="10"/>
  <c r="J65" i="10"/>
  <c r="L65" i="10"/>
  <c r="J66" i="10"/>
  <c r="L66" i="10"/>
  <c r="J67" i="10"/>
  <c r="L67" i="10"/>
  <c r="J68" i="10"/>
  <c r="L68" i="10"/>
  <c r="J69" i="10"/>
  <c r="L69" i="10"/>
  <c r="J70" i="10"/>
  <c r="L70" i="10"/>
  <c r="J71" i="10"/>
  <c r="L71" i="10"/>
  <c r="J72" i="10"/>
  <c r="L72" i="10"/>
  <c r="N19" i="6" l="1"/>
  <c r="P34" i="6"/>
  <c r="M45" i="10"/>
  <c r="I34" i="11"/>
  <c r="C34" i="1" s="1"/>
  <c r="M67" i="10"/>
  <c r="M25" i="10"/>
  <c r="K13" i="11"/>
  <c r="C13" i="2" s="1"/>
  <c r="M24" i="4"/>
  <c r="M34" i="10"/>
  <c r="N34" i="8"/>
  <c r="O34" i="7"/>
  <c r="L34" i="8"/>
  <c r="P34" i="9"/>
  <c r="M13" i="10"/>
  <c r="N13" i="6"/>
  <c r="O13" i="4"/>
  <c r="L13" i="5"/>
  <c r="L13" i="8"/>
  <c r="M13" i="7"/>
  <c r="N13" i="9"/>
  <c r="P13" i="9"/>
  <c r="O13" i="7"/>
  <c r="N13" i="8"/>
  <c r="K13" i="10"/>
  <c r="N13" i="5"/>
  <c r="P13" i="6"/>
  <c r="I13" i="11"/>
  <c r="C13" i="1" s="1"/>
  <c r="M17" i="10"/>
  <c r="M6" i="4"/>
  <c r="I30" i="11"/>
  <c r="C30" i="1" s="1"/>
  <c r="M56" i="10"/>
  <c r="O38" i="7"/>
  <c r="P64" i="9"/>
  <c r="L34" i="5"/>
  <c r="N34" i="6"/>
  <c r="M34" i="7"/>
  <c r="N34" i="9"/>
  <c r="K34" i="11"/>
  <c r="C34" i="2" s="1"/>
  <c r="I64" i="3"/>
  <c r="O34" i="4"/>
  <c r="K28" i="11"/>
  <c r="C28" i="2" s="1"/>
  <c r="K71" i="11"/>
  <c r="C71" i="2" s="1"/>
  <c r="M47" i="4"/>
  <c r="M8" i="4"/>
  <c r="K62" i="11"/>
  <c r="C62" i="2" s="1"/>
  <c r="M70" i="10"/>
  <c r="M11" i="4"/>
  <c r="K11" i="10"/>
  <c r="K64" i="10"/>
  <c r="M34" i="4"/>
  <c r="O64" i="4"/>
  <c r="N64" i="5"/>
  <c r="P64" i="6"/>
  <c r="M41" i="10"/>
  <c r="I32" i="11"/>
  <c r="C32" i="1" s="1"/>
  <c r="M21" i="10"/>
  <c r="K34" i="10"/>
  <c r="K64" i="11"/>
  <c r="C64" i="2" s="1"/>
  <c r="M64" i="10"/>
  <c r="L64" i="8"/>
  <c r="M64" i="7"/>
  <c r="N64" i="6"/>
  <c r="L64" i="5"/>
  <c r="I64" i="11"/>
  <c r="C64" i="1" s="1"/>
  <c r="N64" i="9"/>
  <c r="M64" i="4"/>
  <c r="M24" i="10"/>
  <c r="K16" i="10"/>
  <c r="M33" i="10"/>
  <c r="M65" i="10"/>
  <c r="M58" i="10"/>
  <c r="M54" i="10"/>
  <c r="M42" i="10"/>
  <c r="K31" i="11"/>
  <c r="C31" i="2" s="1"/>
  <c r="M71" i="10"/>
  <c r="K63" i="11"/>
  <c r="C63" i="2" s="1"/>
  <c r="K41" i="11"/>
  <c r="C41" i="2" s="1"/>
  <c r="M37" i="10"/>
  <c r="I8" i="11"/>
  <c r="C8" i="1" s="1"/>
  <c r="M72" i="4"/>
  <c r="N66" i="6"/>
  <c r="O61" i="7"/>
  <c r="K53" i="11"/>
  <c r="C53" i="2" s="1"/>
  <c r="M49" i="10"/>
  <c r="K47" i="11"/>
  <c r="C47" i="2" s="1"/>
  <c r="M40" i="4"/>
  <c r="M31" i="4"/>
  <c r="M20" i="4"/>
  <c r="O18" i="7"/>
  <c r="K54" i="10"/>
  <c r="K7" i="10"/>
  <c r="M60" i="10"/>
  <c r="K70" i="11"/>
  <c r="C70" i="2" s="1"/>
  <c r="I40" i="11"/>
  <c r="C40" i="1" s="1"/>
  <c r="I22" i="11"/>
  <c r="C22" i="1" s="1"/>
  <c r="K42" i="10"/>
  <c r="M36" i="10"/>
  <c r="M62" i="10"/>
  <c r="M50" i="10"/>
  <c r="M29" i="10"/>
  <c r="K10" i="11"/>
  <c r="C10" i="2" s="1"/>
  <c r="M53" i="10"/>
  <c r="I41" i="11"/>
  <c r="C41" i="1" s="1"/>
  <c r="I39" i="11"/>
  <c r="C39" i="1" s="1"/>
  <c r="M28" i="10"/>
  <c r="I27" i="11"/>
  <c r="C27" i="1" s="1"/>
  <c r="M55" i="4"/>
  <c r="K7" i="11"/>
  <c r="C7" i="2" s="1"/>
  <c r="K15" i="11"/>
  <c r="C15" i="2" s="1"/>
  <c r="K48" i="11"/>
  <c r="C48" i="2" s="1"/>
  <c r="K45" i="10"/>
  <c r="I59" i="11"/>
  <c r="C59" i="1" s="1"/>
  <c r="M57" i="10"/>
  <c r="K56" i="11"/>
  <c r="C56" i="2" s="1"/>
  <c r="M46" i="10"/>
  <c r="M38" i="10"/>
  <c r="I11" i="11"/>
  <c r="C11" i="1" s="1"/>
  <c r="I6" i="11"/>
  <c r="C6" i="1" s="1"/>
  <c r="I66" i="11"/>
  <c r="C66" i="1" s="1"/>
  <c r="O67" i="7"/>
  <c r="K49" i="10"/>
  <c r="K62" i="10"/>
  <c r="K46" i="10"/>
  <c r="I44" i="11"/>
  <c r="C44" i="1" s="1"/>
  <c r="K33" i="10"/>
  <c r="K57" i="10"/>
  <c r="K72" i="11"/>
  <c r="C72" i="2" s="1"/>
  <c r="N70" i="8"/>
  <c r="K68" i="11"/>
  <c r="C68" i="2" s="1"/>
  <c r="K61" i="11"/>
  <c r="C61" i="2" s="1"/>
  <c r="M59" i="10"/>
  <c r="M47" i="10"/>
  <c r="O37" i="7"/>
  <c r="M26" i="10"/>
  <c r="K24" i="11"/>
  <c r="C24" i="2" s="1"/>
  <c r="O11" i="7"/>
  <c r="M4" i="10"/>
  <c r="I43" i="11"/>
  <c r="C43" i="1" s="1"/>
  <c r="M32" i="10"/>
  <c r="I26" i="11"/>
  <c r="C26" i="1" s="1"/>
  <c r="I23" i="11"/>
  <c r="C23" i="1" s="1"/>
  <c r="K69" i="11"/>
  <c r="C69" i="2" s="1"/>
  <c r="K50" i="11"/>
  <c r="C50" i="2" s="1"/>
  <c r="M65" i="4"/>
  <c r="O54" i="7"/>
  <c r="K52" i="11"/>
  <c r="C52" i="2" s="1"/>
  <c r="O50" i="7"/>
  <c r="M48" i="10"/>
  <c r="M47" i="7"/>
  <c r="O32" i="7"/>
  <c r="K29" i="10"/>
  <c r="O53" i="7"/>
  <c r="K67" i="10"/>
  <c r="M61" i="10"/>
  <c r="I56" i="11"/>
  <c r="C56" i="1" s="1"/>
  <c r="M69" i="10"/>
  <c r="M66" i="10"/>
  <c r="I57" i="11"/>
  <c r="C57" i="1" s="1"/>
  <c r="M19" i="10"/>
  <c r="K8" i="10"/>
  <c r="I7" i="11"/>
  <c r="C7" i="1" s="1"/>
  <c r="K46" i="11"/>
  <c r="C46" i="2" s="1"/>
  <c r="K25" i="10"/>
  <c r="K71" i="10"/>
  <c r="K65" i="11"/>
  <c r="C65" i="2" s="1"/>
  <c r="I48" i="3"/>
  <c r="K51" i="11"/>
  <c r="C51" i="2" s="1"/>
  <c r="I36" i="11"/>
  <c r="C36" i="1" s="1"/>
  <c r="M35" i="10"/>
  <c r="I35" i="11"/>
  <c r="C35" i="1" s="1"/>
  <c r="M22" i="10"/>
  <c r="I10" i="11"/>
  <c r="C10" i="1" s="1"/>
  <c r="O16" i="7"/>
  <c r="M8" i="10"/>
  <c r="K54" i="11"/>
  <c r="C54" i="2" s="1"/>
  <c r="L8" i="8"/>
  <c r="I40" i="3"/>
  <c r="K40" i="11"/>
  <c r="C40" i="2" s="1"/>
  <c r="N39" i="9"/>
  <c r="G39" i="3"/>
  <c r="M39" i="4"/>
  <c r="K39" i="10"/>
  <c r="K32" i="11"/>
  <c r="C32" i="2" s="1"/>
  <c r="I23" i="3"/>
  <c r="K23" i="11"/>
  <c r="C23" i="2" s="1"/>
  <c r="G22" i="3"/>
  <c r="M22" i="4"/>
  <c r="K22" i="10"/>
  <c r="M16" i="10"/>
  <c r="I6" i="3"/>
  <c r="K6" i="11"/>
  <c r="C6" i="2" s="1"/>
  <c r="M6" i="10"/>
  <c r="O66" i="7"/>
  <c r="K66" i="11"/>
  <c r="C66" i="2" s="1"/>
  <c r="K57" i="11"/>
  <c r="C57" i="2" s="1"/>
  <c r="K55" i="11"/>
  <c r="C55" i="2" s="1"/>
  <c r="K49" i="11"/>
  <c r="C49" i="2" s="1"/>
  <c r="O49" i="7"/>
  <c r="K39" i="11"/>
  <c r="C39" i="2" s="1"/>
  <c r="M14" i="10"/>
  <c r="K5" i="11"/>
  <c r="C5" i="2" s="1"/>
  <c r="M5" i="10"/>
  <c r="I31" i="11"/>
  <c r="C31" i="1" s="1"/>
  <c r="K35" i="11"/>
  <c r="C35" i="2" s="1"/>
  <c r="K14" i="11"/>
  <c r="C14" i="2" s="1"/>
  <c r="M51" i="7"/>
  <c r="I51" i="11"/>
  <c r="C51" i="1" s="1"/>
  <c r="O45" i="7"/>
  <c r="O43" i="7"/>
  <c r="K43" i="11"/>
  <c r="C43" i="2" s="1"/>
  <c r="O30" i="7"/>
  <c r="O9" i="7"/>
  <c r="K9" i="11"/>
  <c r="C9" i="2" s="1"/>
  <c r="M9" i="10"/>
  <c r="M5" i="4"/>
  <c r="N66" i="8"/>
  <c r="I65" i="11"/>
  <c r="C65" i="1" s="1"/>
  <c r="K65" i="10"/>
  <c r="K60" i="10"/>
  <c r="I52" i="11"/>
  <c r="C52" i="1" s="1"/>
  <c r="I48" i="11"/>
  <c r="C48" i="1" s="1"/>
  <c r="I69" i="11"/>
  <c r="C69" i="1" s="1"/>
  <c r="K70" i="10"/>
  <c r="I70" i="11"/>
  <c r="C70" i="1" s="1"/>
  <c r="I63" i="11"/>
  <c r="C63" i="1" s="1"/>
  <c r="K58" i="10"/>
  <c r="I44" i="3"/>
  <c r="K44" i="11"/>
  <c r="C44" i="2" s="1"/>
  <c r="N43" i="9"/>
  <c r="G43" i="3"/>
  <c r="K43" i="10"/>
  <c r="K37" i="11"/>
  <c r="C37" i="2" s="1"/>
  <c r="N26" i="9"/>
  <c r="G26" i="3"/>
  <c r="M26" i="4"/>
  <c r="K26" i="10"/>
  <c r="O20" i="7"/>
  <c r="I10" i="3"/>
  <c r="M10" i="10"/>
  <c r="I72" i="11"/>
  <c r="C72" i="1" s="1"/>
  <c r="K55" i="10"/>
  <c r="K20" i="10"/>
  <c r="M72" i="10"/>
  <c r="M68" i="10"/>
  <c r="M63" i="10"/>
  <c r="M55" i="10"/>
  <c r="M51" i="10"/>
  <c r="M43" i="10"/>
  <c r="M39" i="10"/>
  <c r="I37" i="11"/>
  <c r="C37" i="1" s="1"/>
  <c r="M30" i="10"/>
  <c r="I28" i="11"/>
  <c r="C28" i="1" s="1"/>
  <c r="I24" i="11"/>
  <c r="C24" i="1" s="1"/>
  <c r="M18" i="10"/>
  <c r="K9" i="10"/>
  <c r="K5" i="10"/>
  <c r="I60" i="11"/>
  <c r="C60" i="1" s="1"/>
  <c r="K45" i="11"/>
  <c r="C45" i="2" s="1"/>
  <c r="K11" i="11"/>
  <c r="C11" i="2" s="1"/>
  <c r="O70" i="7"/>
  <c r="O68" i="7"/>
  <c r="M56" i="4"/>
  <c r="K56" i="10"/>
  <c r="M43" i="4"/>
  <c r="K38" i="10"/>
  <c r="O12" i="7"/>
  <c r="M9" i="4"/>
  <c r="I68" i="11"/>
  <c r="C68" i="1" s="1"/>
  <c r="K69" i="10"/>
  <c r="O4" i="7"/>
  <c r="K61" i="10"/>
  <c r="N30" i="9"/>
  <c r="G30" i="3"/>
  <c r="M30" i="4"/>
  <c r="K30" i="10"/>
  <c r="I15" i="3"/>
  <c r="M15" i="10"/>
  <c r="G14" i="3"/>
  <c r="M14" i="4"/>
  <c r="M52" i="10"/>
  <c r="M44" i="10"/>
  <c r="M40" i="10"/>
  <c r="M31" i="10"/>
  <c r="M27" i="10"/>
  <c r="M23" i="10"/>
  <c r="K14" i="10"/>
  <c r="K10" i="10"/>
  <c r="I9" i="11"/>
  <c r="C9" i="1" s="1"/>
  <c r="K6" i="10"/>
  <c r="I5" i="11"/>
  <c r="C5" i="1" s="1"/>
  <c r="K30" i="11"/>
  <c r="C30" i="2" s="1"/>
  <c r="K27" i="11"/>
  <c r="C27" i="2" s="1"/>
  <c r="K18" i="11"/>
  <c r="C16" i="2" s="1"/>
  <c r="K66" i="10"/>
  <c r="O59" i="7"/>
  <c r="K59" i="11"/>
  <c r="C59" i="2" s="1"/>
  <c r="O22" i="7"/>
  <c r="K22" i="11"/>
  <c r="C22" i="2" s="1"/>
  <c r="N72" i="8"/>
  <c r="I60" i="3"/>
  <c r="K60" i="11"/>
  <c r="C60" i="2" s="1"/>
  <c r="K59" i="10"/>
  <c r="M59" i="4"/>
  <c r="K53" i="10"/>
  <c r="I53" i="11"/>
  <c r="C53" i="1" s="1"/>
  <c r="K50" i="10"/>
  <c r="I47" i="11"/>
  <c r="C47" i="1" s="1"/>
  <c r="I36" i="3"/>
  <c r="K36" i="11"/>
  <c r="C36" i="2" s="1"/>
  <c r="N35" i="9"/>
  <c r="G35" i="3"/>
  <c r="K35" i="10"/>
  <c r="O28" i="7"/>
  <c r="I19" i="3"/>
  <c r="K19" i="11"/>
  <c r="C19" i="2" s="1"/>
  <c r="G18" i="3"/>
  <c r="M18" i="4"/>
  <c r="K18" i="10"/>
  <c r="M11" i="10"/>
  <c r="N68" i="8"/>
  <c r="L44" i="5"/>
  <c r="G44" i="3"/>
  <c r="O41" i="7"/>
  <c r="N40" i="9"/>
  <c r="G40" i="3"/>
  <c r="N36" i="9"/>
  <c r="G36" i="3"/>
  <c r="N31" i="9"/>
  <c r="G31" i="3"/>
  <c r="N27" i="9"/>
  <c r="G27" i="3"/>
  <c r="O24" i="7"/>
  <c r="O7" i="7"/>
  <c r="K19" i="10"/>
  <c r="I16" i="11"/>
  <c r="C17" i="1" s="1"/>
  <c r="I15" i="11"/>
  <c r="C15" i="1" s="1"/>
  <c r="I14" i="11"/>
  <c r="C14" i="1" s="1"/>
  <c r="M7" i="10"/>
  <c r="K16" i="11"/>
  <c r="C17" i="2" s="1"/>
  <c r="O71" i="7"/>
  <c r="M63" i="7"/>
  <c r="O57" i="7"/>
  <c r="O55" i="7"/>
  <c r="M52" i="7"/>
  <c r="O46" i="7"/>
  <c r="O39" i="7"/>
  <c r="O26" i="7"/>
  <c r="O21" i="7"/>
  <c r="M15" i="4"/>
  <c r="M68" i="4"/>
  <c r="M51" i="4"/>
  <c r="K42" i="11"/>
  <c r="C42" i="2" s="1"/>
  <c r="N41" i="9"/>
  <c r="G41" i="3"/>
  <c r="K38" i="11"/>
  <c r="C38" i="2" s="1"/>
  <c r="N37" i="9"/>
  <c r="G37" i="3"/>
  <c r="K33" i="11"/>
  <c r="C33" i="2" s="1"/>
  <c r="N32" i="9"/>
  <c r="G32" i="3"/>
  <c r="N32" i="6"/>
  <c r="K29" i="11"/>
  <c r="C29" i="2" s="1"/>
  <c r="N28" i="9"/>
  <c r="G28" i="3"/>
  <c r="K25" i="11"/>
  <c r="C25" i="2" s="1"/>
  <c r="N24" i="9"/>
  <c r="G24" i="3"/>
  <c r="K21" i="11"/>
  <c r="C21" i="2" s="1"/>
  <c r="K17" i="11"/>
  <c r="C18" i="2" s="1"/>
  <c r="K12" i="11"/>
  <c r="C12" i="2" s="1"/>
  <c r="K8" i="11"/>
  <c r="C8" i="2" s="1"/>
  <c r="G7" i="3"/>
  <c r="M7" i="4"/>
  <c r="K72" i="10"/>
  <c r="K68" i="10"/>
  <c r="K63" i="10"/>
  <c r="K52" i="10"/>
  <c r="K51" i="10"/>
  <c r="K48" i="10"/>
  <c r="K47" i="10"/>
  <c r="K44" i="10"/>
  <c r="K41" i="10"/>
  <c r="K40" i="10"/>
  <c r="K37" i="10"/>
  <c r="K36" i="10"/>
  <c r="K32" i="10"/>
  <c r="K31" i="10"/>
  <c r="K28" i="10"/>
  <c r="K27" i="10"/>
  <c r="K24" i="10"/>
  <c r="K23" i="10"/>
  <c r="I20" i="11"/>
  <c r="C20" i="1" s="1"/>
  <c r="I19" i="11"/>
  <c r="C19" i="1" s="1"/>
  <c r="I18" i="11"/>
  <c r="C16" i="1" s="1"/>
  <c r="M12" i="10"/>
  <c r="K67" i="11"/>
  <c r="C67" i="2" s="1"/>
  <c r="K58" i="11"/>
  <c r="C58" i="2" s="1"/>
  <c r="K26" i="11"/>
  <c r="C26" i="2" s="1"/>
  <c r="K20" i="11"/>
  <c r="C20" i="2" s="1"/>
  <c r="O72" i="7"/>
  <c r="M69" i="7"/>
  <c r="O62" i="7"/>
  <c r="M59" i="7"/>
  <c r="O51" i="7"/>
  <c r="M37" i="4"/>
  <c r="O35" i="7"/>
  <c r="O29" i="7"/>
  <c r="M23" i="4"/>
  <c r="M16" i="4"/>
  <c r="O14" i="7"/>
  <c r="L7" i="8"/>
  <c r="O5" i="7"/>
  <c r="O63" i="7"/>
  <c r="M62" i="7"/>
  <c r="O58" i="7"/>
  <c r="O47" i="7"/>
  <c r="M46" i="7"/>
  <c r="M44" i="4"/>
  <c r="O42" i="7"/>
  <c r="N36" i="6"/>
  <c r="O33" i="7"/>
  <c r="M27" i="4"/>
  <c r="O25" i="7"/>
  <c r="M19" i="4"/>
  <c r="O17" i="7"/>
  <c r="M10" i="4"/>
  <c r="O8" i="7"/>
  <c r="L6" i="8"/>
  <c r="I61" i="11"/>
  <c r="C61" i="1" s="1"/>
  <c r="I55" i="11"/>
  <c r="C55" i="1" s="1"/>
  <c r="L71" i="8"/>
  <c r="M71" i="7"/>
  <c r="N71" i="6"/>
  <c r="N69" i="5"/>
  <c r="P69" i="9"/>
  <c r="P69" i="6"/>
  <c r="O69" i="4"/>
  <c r="L67" i="8"/>
  <c r="M67" i="7"/>
  <c r="N67" i="6"/>
  <c r="N65" i="5"/>
  <c r="P65" i="6"/>
  <c r="P65" i="9"/>
  <c r="O65" i="4"/>
  <c r="N60" i="5"/>
  <c r="P60" i="6"/>
  <c r="P60" i="9"/>
  <c r="N60" i="8"/>
  <c r="O60" i="4"/>
  <c r="N58" i="6"/>
  <c r="M58" i="7"/>
  <c r="N56" i="5"/>
  <c r="P56" i="6"/>
  <c r="P56" i="9"/>
  <c r="N56" i="8"/>
  <c r="O56" i="4"/>
  <c r="M54" i="7"/>
  <c r="N54" i="6"/>
  <c r="N52" i="5"/>
  <c r="P52" i="6"/>
  <c r="P52" i="9"/>
  <c r="N52" i="8"/>
  <c r="O52" i="4"/>
  <c r="M50" i="7"/>
  <c r="N50" i="6"/>
  <c r="N48" i="5"/>
  <c r="P48" i="6"/>
  <c r="P48" i="9"/>
  <c r="N48" i="8"/>
  <c r="O48" i="4"/>
  <c r="N44" i="5"/>
  <c r="P44" i="6"/>
  <c r="P44" i="9"/>
  <c r="N44" i="8"/>
  <c r="O44" i="4"/>
  <c r="L42" i="8"/>
  <c r="N42" i="6"/>
  <c r="M42" i="7"/>
  <c r="N40" i="5"/>
  <c r="P40" i="6"/>
  <c r="P40" i="9"/>
  <c r="N40" i="8"/>
  <c r="O40" i="4"/>
  <c r="L38" i="8"/>
  <c r="M38" i="7"/>
  <c r="N38" i="6"/>
  <c r="N36" i="5"/>
  <c r="P36" i="6"/>
  <c r="P36" i="9"/>
  <c r="N36" i="8"/>
  <c r="O36" i="4"/>
  <c r="L33" i="8"/>
  <c r="M33" i="7"/>
  <c r="N33" i="6"/>
  <c r="N31" i="5"/>
  <c r="P31" i="6"/>
  <c r="P31" i="9"/>
  <c r="N31" i="8"/>
  <c r="O31" i="4"/>
  <c r="L29" i="8"/>
  <c r="M29" i="7"/>
  <c r="N27" i="5"/>
  <c r="P27" i="6"/>
  <c r="P27" i="9"/>
  <c r="N27" i="8"/>
  <c r="O27" i="4"/>
  <c r="L25" i="8"/>
  <c r="N25" i="6"/>
  <c r="M25" i="7"/>
  <c r="N23" i="5"/>
  <c r="P23" i="6"/>
  <c r="P23" i="9"/>
  <c r="N23" i="8"/>
  <c r="O23" i="4"/>
  <c r="L21" i="8"/>
  <c r="M21" i="7"/>
  <c r="N21" i="6"/>
  <c r="N19" i="5"/>
  <c r="P19" i="9"/>
  <c r="P19" i="6"/>
  <c r="N19" i="8"/>
  <c r="O19" i="4"/>
  <c r="L17" i="8"/>
  <c r="M17" i="7"/>
  <c r="N17" i="6"/>
  <c r="N15" i="5"/>
  <c r="P15" i="9"/>
  <c r="P15" i="6"/>
  <c r="N15" i="8"/>
  <c r="O15" i="4"/>
  <c r="L12" i="8"/>
  <c r="M12" i="7"/>
  <c r="N10" i="5"/>
  <c r="P10" i="9"/>
  <c r="P10" i="6"/>
  <c r="N10" i="8"/>
  <c r="O10" i="4"/>
  <c r="N6" i="5"/>
  <c r="P6" i="9"/>
  <c r="P6" i="6"/>
  <c r="N6" i="8"/>
  <c r="O6" i="4"/>
  <c r="L4" i="8"/>
  <c r="M4" i="7"/>
  <c r="N4" i="6"/>
  <c r="N62" i="6"/>
  <c r="N46" i="6"/>
  <c r="L70" i="5"/>
  <c r="N70" i="9"/>
  <c r="G70" i="3"/>
  <c r="L70" i="8"/>
  <c r="M70" i="7"/>
  <c r="L66" i="5"/>
  <c r="N66" i="9"/>
  <c r="G66" i="3"/>
  <c r="L66" i="8"/>
  <c r="M66" i="7"/>
  <c r="L61" i="5"/>
  <c r="N61" i="9"/>
  <c r="G61" i="3"/>
  <c r="L61" i="8"/>
  <c r="M61" i="7"/>
  <c r="L57" i="5"/>
  <c r="N57" i="9"/>
  <c r="G57" i="3"/>
  <c r="L57" i="8"/>
  <c r="M57" i="7"/>
  <c r="N57" i="6"/>
  <c r="L53" i="5"/>
  <c r="N53" i="9"/>
  <c r="G53" i="3"/>
  <c r="L53" i="8"/>
  <c r="M53" i="7"/>
  <c r="N53" i="6"/>
  <c r="L49" i="5"/>
  <c r="N49" i="9"/>
  <c r="G49" i="3"/>
  <c r="L49" i="8"/>
  <c r="M49" i="7"/>
  <c r="L45" i="5"/>
  <c r="N45" i="9"/>
  <c r="G45" i="3"/>
  <c r="L45" i="8"/>
  <c r="N45" i="6"/>
  <c r="M45" i="7"/>
  <c r="N42" i="9"/>
  <c r="N38" i="9"/>
  <c r="N33" i="9"/>
  <c r="N29" i="9"/>
  <c r="N25" i="9"/>
  <c r="K4" i="11"/>
  <c r="C4" i="2" s="1"/>
  <c r="I4" i="11"/>
  <c r="C4" i="1" s="1"/>
  <c r="L72" i="8"/>
  <c r="M72" i="7"/>
  <c r="N72" i="6"/>
  <c r="N70" i="5"/>
  <c r="P70" i="9"/>
  <c r="P70" i="6"/>
  <c r="O70" i="4"/>
  <c r="M69" i="4"/>
  <c r="L68" i="8"/>
  <c r="M68" i="7"/>
  <c r="N68" i="6"/>
  <c r="N66" i="5"/>
  <c r="P66" i="9"/>
  <c r="P66" i="6"/>
  <c r="O66" i="4"/>
  <c r="N61" i="5"/>
  <c r="P61" i="6"/>
  <c r="P61" i="9"/>
  <c r="N61" i="8"/>
  <c r="O61" i="4"/>
  <c r="N57" i="5"/>
  <c r="P57" i="6"/>
  <c r="P57" i="9"/>
  <c r="N57" i="8"/>
  <c r="O57" i="4"/>
  <c r="M55" i="7"/>
  <c r="N53" i="5"/>
  <c r="P53" i="6"/>
  <c r="P53" i="9"/>
  <c r="N53" i="8"/>
  <c r="O53" i="4"/>
  <c r="M52" i="4"/>
  <c r="N49" i="5"/>
  <c r="P49" i="6"/>
  <c r="P49" i="9"/>
  <c r="N49" i="8"/>
  <c r="O49" i="4"/>
  <c r="N45" i="5"/>
  <c r="P45" i="6"/>
  <c r="P45" i="9"/>
  <c r="N45" i="8"/>
  <c r="O45" i="4"/>
  <c r="L43" i="8"/>
  <c r="N43" i="6"/>
  <c r="M43" i="7"/>
  <c r="N41" i="5"/>
  <c r="P41" i="6"/>
  <c r="P41" i="9"/>
  <c r="N41" i="8"/>
  <c r="O41" i="4"/>
  <c r="L39" i="8"/>
  <c r="N39" i="6"/>
  <c r="M39" i="7"/>
  <c r="N37" i="5"/>
  <c r="P37" i="6"/>
  <c r="P37" i="9"/>
  <c r="N37" i="8"/>
  <c r="O37" i="4"/>
  <c r="M36" i="4"/>
  <c r="L35" i="8"/>
  <c r="N35" i="6"/>
  <c r="M35" i="7"/>
  <c r="N32" i="5"/>
  <c r="P32" i="6"/>
  <c r="P32" i="9"/>
  <c r="N32" i="8"/>
  <c r="O32" i="4"/>
  <c r="L30" i="8"/>
  <c r="N30" i="6"/>
  <c r="M30" i="7"/>
  <c r="N28" i="5"/>
  <c r="P28" i="6"/>
  <c r="P28" i="9"/>
  <c r="N28" i="8"/>
  <c r="O28" i="4"/>
  <c r="L26" i="8"/>
  <c r="N26" i="6"/>
  <c r="M26" i="7"/>
  <c r="N24" i="5"/>
  <c r="P24" i="6"/>
  <c r="P24" i="9"/>
  <c r="N24" i="8"/>
  <c r="O24" i="4"/>
  <c r="L22" i="8"/>
  <c r="N22" i="6"/>
  <c r="M22" i="7"/>
  <c r="N20" i="5"/>
  <c r="P20" i="9"/>
  <c r="P20" i="6"/>
  <c r="N20" i="8"/>
  <c r="O20" i="4"/>
  <c r="L18" i="8"/>
  <c r="N18" i="6"/>
  <c r="M18" i="7"/>
  <c r="N16" i="5"/>
  <c r="P16" i="9"/>
  <c r="P16" i="6"/>
  <c r="N16" i="8"/>
  <c r="O16" i="4"/>
  <c r="L14" i="8"/>
  <c r="N14" i="6"/>
  <c r="M14" i="7"/>
  <c r="N11" i="5"/>
  <c r="P11" i="9"/>
  <c r="P11" i="6"/>
  <c r="N11" i="8"/>
  <c r="O11" i="4"/>
  <c r="L9" i="8"/>
  <c r="N9" i="6"/>
  <c r="M9" i="7"/>
  <c r="N7" i="5"/>
  <c r="P7" i="9"/>
  <c r="P7" i="6"/>
  <c r="N7" i="8"/>
  <c r="O7" i="4"/>
  <c r="N69" i="6"/>
  <c r="N49" i="6"/>
  <c r="N69" i="8"/>
  <c r="N65" i="8"/>
  <c r="K21" i="10"/>
  <c r="K17" i="10"/>
  <c r="I62" i="11"/>
  <c r="C62" i="1" s="1"/>
  <c r="I58" i="11"/>
  <c r="C58" i="1" s="1"/>
  <c r="I54" i="11"/>
  <c r="C54" i="1" s="1"/>
  <c r="I50" i="11"/>
  <c r="C50" i="1" s="1"/>
  <c r="I49" i="11"/>
  <c r="C49" i="1" s="1"/>
  <c r="I46" i="11"/>
  <c r="C46" i="1" s="1"/>
  <c r="I45" i="11"/>
  <c r="C45" i="1" s="1"/>
  <c r="I42" i="11"/>
  <c r="C42" i="1" s="1"/>
  <c r="I38" i="11"/>
  <c r="C38" i="1" s="1"/>
  <c r="I33" i="11"/>
  <c r="C33" i="1" s="1"/>
  <c r="I29" i="11"/>
  <c r="C29" i="1" s="1"/>
  <c r="I25" i="11"/>
  <c r="C25" i="1" s="1"/>
  <c r="I21" i="11"/>
  <c r="C21" i="1" s="1"/>
  <c r="I17" i="11"/>
  <c r="C18" i="1" s="1"/>
  <c r="I12" i="11"/>
  <c r="C12" i="1" s="1"/>
  <c r="N71" i="5"/>
  <c r="P71" i="9"/>
  <c r="P71" i="6"/>
  <c r="O71" i="4"/>
  <c r="M70" i="4"/>
  <c r="N67" i="5"/>
  <c r="P67" i="9"/>
  <c r="P67" i="6"/>
  <c r="O67" i="4"/>
  <c r="M66" i="4"/>
  <c r="M65" i="7"/>
  <c r="N62" i="5"/>
  <c r="P62" i="6"/>
  <c r="P62" i="9"/>
  <c r="N62" i="8"/>
  <c r="O62" i="4"/>
  <c r="M61" i="4"/>
  <c r="M60" i="7"/>
  <c r="N60" i="6"/>
  <c r="N58" i="5"/>
  <c r="P58" i="6"/>
  <c r="P58" i="9"/>
  <c r="N58" i="8"/>
  <c r="O58" i="4"/>
  <c r="M57" i="4"/>
  <c r="M56" i="7"/>
  <c r="N56" i="6"/>
  <c r="N54" i="5"/>
  <c r="P54" i="6"/>
  <c r="P54" i="9"/>
  <c r="N54" i="8"/>
  <c r="O54" i="4"/>
  <c r="M53" i="4"/>
  <c r="N50" i="5"/>
  <c r="P50" i="6"/>
  <c r="P50" i="9"/>
  <c r="N50" i="8"/>
  <c r="O50" i="4"/>
  <c r="M49" i="4"/>
  <c r="N48" i="6"/>
  <c r="M48" i="7"/>
  <c r="N46" i="5"/>
  <c r="P46" i="6"/>
  <c r="P46" i="9"/>
  <c r="N46" i="8"/>
  <c r="O46" i="4"/>
  <c r="M45" i="4"/>
  <c r="L44" i="8"/>
  <c r="M44" i="7"/>
  <c r="N44" i="6"/>
  <c r="N42" i="5"/>
  <c r="P42" i="6"/>
  <c r="P42" i="9"/>
  <c r="N42" i="8"/>
  <c r="O42" i="4"/>
  <c r="L40" i="8"/>
  <c r="M40" i="7"/>
  <c r="N40" i="6"/>
  <c r="N38" i="5"/>
  <c r="P38" i="6"/>
  <c r="P38" i="9"/>
  <c r="N38" i="8"/>
  <c r="O38" i="4"/>
  <c r="L36" i="8"/>
  <c r="M36" i="7"/>
  <c r="N33" i="5"/>
  <c r="P33" i="6"/>
  <c r="P33" i="9"/>
  <c r="N33" i="8"/>
  <c r="O33" i="4"/>
  <c r="L31" i="8"/>
  <c r="N31" i="6"/>
  <c r="M31" i="7"/>
  <c r="N29" i="5"/>
  <c r="P29" i="6"/>
  <c r="P29" i="9"/>
  <c r="N29" i="8"/>
  <c r="O29" i="4"/>
  <c r="L27" i="8"/>
  <c r="M27" i="7"/>
  <c r="N27" i="6"/>
  <c r="N25" i="5"/>
  <c r="P25" i="6"/>
  <c r="P25" i="9"/>
  <c r="N25" i="8"/>
  <c r="O25" i="4"/>
  <c r="L23" i="8"/>
  <c r="M23" i="7"/>
  <c r="N23" i="6"/>
  <c r="N21" i="5"/>
  <c r="P21" i="9"/>
  <c r="P21" i="6"/>
  <c r="N21" i="8"/>
  <c r="O21" i="4"/>
  <c r="L19" i="8"/>
  <c r="M19" i="7"/>
  <c r="N17" i="5"/>
  <c r="P17" i="9"/>
  <c r="P17" i="6"/>
  <c r="N17" i="8"/>
  <c r="O17" i="4"/>
  <c r="L15" i="8"/>
  <c r="N15" i="6"/>
  <c r="M15" i="7"/>
  <c r="N12" i="5"/>
  <c r="P12" i="9"/>
  <c r="P12" i="6"/>
  <c r="N12" i="8"/>
  <c r="O12" i="4"/>
  <c r="L10" i="8"/>
  <c r="M10" i="7"/>
  <c r="N10" i="6"/>
  <c r="N8" i="5"/>
  <c r="P8" i="9"/>
  <c r="P8" i="6"/>
  <c r="N8" i="8"/>
  <c r="O8" i="4"/>
  <c r="N70" i="6"/>
  <c r="N52" i="6"/>
  <c r="N12" i="6"/>
  <c r="K12" i="10"/>
  <c r="K4" i="10"/>
  <c r="I71" i="11"/>
  <c r="C71" i="1" s="1"/>
  <c r="I67" i="11"/>
  <c r="C67" i="1" s="1"/>
  <c r="N72" i="5"/>
  <c r="P72" i="9"/>
  <c r="P72" i="6"/>
  <c r="O72" i="4"/>
  <c r="M71" i="4"/>
  <c r="N68" i="5"/>
  <c r="P68" i="9"/>
  <c r="P68" i="6"/>
  <c r="O68" i="4"/>
  <c r="M67" i="4"/>
  <c r="N63" i="5"/>
  <c r="P63" i="6"/>
  <c r="P63" i="9"/>
  <c r="N63" i="8"/>
  <c r="O63" i="4"/>
  <c r="M62" i="4"/>
  <c r="N59" i="5"/>
  <c r="P59" i="6"/>
  <c r="P59" i="9"/>
  <c r="N59" i="8"/>
  <c r="O59" i="4"/>
  <c r="M58" i="4"/>
  <c r="N55" i="5"/>
  <c r="P55" i="6"/>
  <c r="P55" i="9"/>
  <c r="N55" i="8"/>
  <c r="O55" i="4"/>
  <c r="M54" i="4"/>
  <c r="N51" i="5"/>
  <c r="P51" i="6"/>
  <c r="P51" i="9"/>
  <c r="N51" i="8"/>
  <c r="O51" i="4"/>
  <c r="M50" i="4"/>
  <c r="N47" i="5"/>
  <c r="P47" i="6"/>
  <c r="P47" i="9"/>
  <c r="N47" i="8"/>
  <c r="O47" i="4"/>
  <c r="M46" i="4"/>
  <c r="N43" i="5"/>
  <c r="P43" i="6"/>
  <c r="P43" i="9"/>
  <c r="N43" i="8"/>
  <c r="O43" i="4"/>
  <c r="M42" i="4"/>
  <c r="L41" i="8"/>
  <c r="M41" i="7"/>
  <c r="N41" i="6"/>
  <c r="N39" i="5"/>
  <c r="P39" i="6"/>
  <c r="P39" i="9"/>
  <c r="N39" i="8"/>
  <c r="O39" i="4"/>
  <c r="M38" i="4"/>
  <c r="L37" i="8"/>
  <c r="M37" i="7"/>
  <c r="N37" i="6"/>
  <c r="N35" i="5"/>
  <c r="P35" i="6"/>
  <c r="P35" i="9"/>
  <c r="N35" i="8"/>
  <c r="O35" i="4"/>
  <c r="M33" i="4"/>
  <c r="L32" i="8"/>
  <c r="M32" i="7"/>
  <c r="N30" i="5"/>
  <c r="P30" i="6"/>
  <c r="P30" i="9"/>
  <c r="N30" i="8"/>
  <c r="O30" i="4"/>
  <c r="M29" i="4"/>
  <c r="L28" i="8"/>
  <c r="N28" i="6"/>
  <c r="M28" i="7"/>
  <c r="N26" i="5"/>
  <c r="P26" i="6"/>
  <c r="P26" i="9"/>
  <c r="N26" i="8"/>
  <c r="O26" i="4"/>
  <c r="M25" i="4"/>
  <c r="L24" i="8"/>
  <c r="M24" i="7"/>
  <c r="N24" i="6"/>
  <c r="N22" i="5"/>
  <c r="P22" i="9"/>
  <c r="P22" i="6"/>
  <c r="N22" i="8"/>
  <c r="O22" i="4"/>
  <c r="M21" i="4"/>
  <c r="L20" i="8"/>
  <c r="M20" i="7"/>
  <c r="N20" i="6"/>
  <c r="N18" i="5"/>
  <c r="P18" i="9"/>
  <c r="P18" i="6"/>
  <c r="N18" i="8"/>
  <c r="O18" i="4"/>
  <c r="M17" i="4"/>
  <c r="L16" i="8"/>
  <c r="M16" i="7"/>
  <c r="N14" i="5"/>
  <c r="P14" i="9"/>
  <c r="P14" i="6"/>
  <c r="N14" i="8"/>
  <c r="O14" i="4"/>
  <c r="M12" i="4"/>
  <c r="L11" i="8"/>
  <c r="N11" i="6"/>
  <c r="M11" i="7"/>
  <c r="N9" i="5"/>
  <c r="P9" i="9"/>
  <c r="P9" i="6"/>
  <c r="N9" i="8"/>
  <c r="O9" i="4"/>
  <c r="N5" i="5"/>
  <c r="P5" i="9"/>
  <c r="P5" i="6"/>
  <c r="N5" i="8"/>
  <c r="O5" i="4"/>
  <c r="M4" i="4"/>
  <c r="N65" i="6"/>
  <c r="N61" i="6"/>
  <c r="N29" i="6"/>
  <c r="N16" i="6"/>
  <c r="O69" i="7"/>
  <c r="O65" i="7"/>
  <c r="O60" i="7"/>
  <c r="O56" i="7"/>
  <c r="O52" i="7"/>
  <c r="O48" i="7"/>
  <c r="O44" i="7"/>
  <c r="O40" i="7"/>
  <c r="O36" i="7"/>
  <c r="O31" i="7"/>
  <c r="O27" i="7"/>
  <c r="O23" i="7"/>
  <c r="O19" i="7"/>
  <c r="O15" i="7"/>
  <c r="O10" i="7"/>
  <c r="O6" i="7"/>
  <c r="N71" i="8"/>
  <c r="N67" i="8"/>
  <c r="L69" i="8"/>
  <c r="L65" i="8"/>
  <c r="L5" i="8"/>
  <c r="N5" i="6"/>
  <c r="N6" i="6"/>
  <c r="L71" i="5"/>
  <c r="N71" i="9"/>
  <c r="G71" i="3"/>
  <c r="L67" i="5"/>
  <c r="N67" i="9"/>
  <c r="G67" i="3"/>
  <c r="L62" i="5"/>
  <c r="N62" i="9"/>
  <c r="G62" i="3"/>
  <c r="L62" i="8"/>
  <c r="L58" i="5"/>
  <c r="N58" i="9"/>
  <c r="G58" i="3"/>
  <c r="L58" i="8"/>
  <c r="L54" i="5"/>
  <c r="N54" i="9"/>
  <c r="G54" i="3"/>
  <c r="L54" i="8"/>
  <c r="L50" i="5"/>
  <c r="N50" i="9"/>
  <c r="G50" i="3"/>
  <c r="L50" i="8"/>
  <c r="L46" i="5"/>
  <c r="N46" i="9"/>
  <c r="G46" i="3"/>
  <c r="L46" i="8"/>
  <c r="P4" i="9"/>
  <c r="P4" i="6"/>
  <c r="O4" i="4"/>
  <c r="N4" i="8"/>
  <c r="N7" i="6"/>
  <c r="M8" i="7"/>
  <c r="M7" i="7"/>
  <c r="M6" i="7"/>
  <c r="M5" i="7"/>
  <c r="L72" i="5"/>
  <c r="N72" i="9"/>
  <c r="G72" i="3"/>
  <c r="L68" i="5"/>
  <c r="N68" i="9"/>
  <c r="G68" i="3"/>
  <c r="L63" i="5"/>
  <c r="N63" i="9"/>
  <c r="G63" i="3"/>
  <c r="L63" i="8"/>
  <c r="N63" i="6"/>
  <c r="L59" i="5"/>
  <c r="N59" i="9"/>
  <c r="G59" i="3"/>
  <c r="L59" i="8"/>
  <c r="N59" i="6"/>
  <c r="L55" i="5"/>
  <c r="N55" i="9"/>
  <c r="G55" i="3"/>
  <c r="L55" i="8"/>
  <c r="N55" i="6"/>
  <c r="L51" i="5"/>
  <c r="N51" i="9"/>
  <c r="G51" i="3"/>
  <c r="L51" i="8"/>
  <c r="N51" i="6"/>
  <c r="L47" i="5"/>
  <c r="N47" i="9"/>
  <c r="G47" i="3"/>
  <c r="L47" i="8"/>
  <c r="N47" i="6"/>
  <c r="N8" i="6"/>
  <c r="L69" i="5"/>
  <c r="N69" i="9"/>
  <c r="G69" i="3"/>
  <c r="L65" i="5"/>
  <c r="N65" i="9"/>
  <c r="G65" i="3"/>
  <c r="L60" i="5"/>
  <c r="N60" i="9"/>
  <c r="G60" i="3"/>
  <c r="L60" i="8"/>
  <c r="L56" i="5"/>
  <c r="N56" i="9"/>
  <c r="G56" i="3"/>
  <c r="L56" i="8"/>
  <c r="L52" i="5"/>
  <c r="N52" i="9"/>
  <c r="G52" i="3"/>
  <c r="L52" i="8"/>
  <c r="L48" i="5"/>
  <c r="N48" i="9"/>
  <c r="G48" i="3"/>
  <c r="L48" i="8"/>
  <c r="N4" i="5"/>
  <c r="N44" i="9"/>
  <c r="L43" i="5"/>
  <c r="L42" i="5"/>
  <c r="L41" i="5"/>
  <c r="L40" i="5"/>
  <c r="L39" i="5"/>
  <c r="L38" i="5"/>
  <c r="L37" i="5"/>
  <c r="L36" i="5"/>
  <c r="L35" i="5"/>
  <c r="L33" i="5"/>
  <c r="L32" i="5"/>
  <c r="L31" i="5"/>
  <c r="L30" i="5"/>
  <c r="L29" i="5"/>
  <c r="L28" i="5"/>
  <c r="L27" i="5"/>
  <c r="L26" i="5"/>
  <c r="L25" i="5"/>
  <c r="L24" i="5"/>
  <c r="L23" i="5"/>
  <c r="N23" i="9"/>
  <c r="L22" i="5"/>
  <c r="N22" i="9"/>
  <c r="L21" i="5"/>
  <c r="N21" i="9"/>
  <c r="L20" i="5"/>
  <c r="N20" i="9"/>
  <c r="L19" i="5"/>
  <c r="N19" i="9"/>
  <c r="L18" i="5"/>
  <c r="N18" i="9"/>
  <c r="L17" i="5"/>
  <c r="N17" i="9"/>
  <c r="L16" i="5"/>
  <c r="N16" i="9"/>
  <c r="L15" i="5"/>
  <c r="N15" i="9"/>
  <c r="L14" i="5"/>
  <c r="N14" i="9"/>
  <c r="L12" i="5"/>
  <c r="N12" i="9"/>
  <c r="L11" i="5"/>
  <c r="N11" i="9"/>
  <c r="L10" i="5"/>
  <c r="N10" i="9"/>
  <c r="L9" i="5"/>
  <c r="N9" i="9"/>
  <c r="L8" i="5"/>
  <c r="N8" i="9"/>
  <c r="L7" i="5"/>
  <c r="N7" i="9"/>
  <c r="L6" i="5"/>
  <c r="N6" i="9"/>
  <c r="L5" i="5"/>
  <c r="N5" i="9"/>
  <c r="L4" i="5"/>
  <c r="N4" i="9"/>
  <c r="A9" i="2" l="1"/>
  <c r="A54" i="2"/>
  <c r="A63" i="2"/>
  <c r="A11" i="2"/>
  <c r="A20" i="2"/>
  <c r="A29" i="2"/>
  <c r="A49" i="2"/>
  <c r="A40" i="2"/>
  <c r="A15" i="2"/>
  <c r="A68" i="2"/>
  <c r="A28" i="2"/>
  <c r="A22" i="2"/>
  <c r="A27" i="2"/>
  <c r="A69" i="2"/>
  <c r="A37" i="2"/>
  <c r="A44" i="2"/>
  <c r="A51" i="2"/>
  <c r="A13" i="2"/>
  <c r="A7" i="2"/>
  <c r="A42" i="2"/>
  <c r="A26" i="2"/>
  <c r="A31" i="2"/>
  <c r="A65" i="2"/>
  <c r="A33" i="2"/>
  <c r="A36" i="2"/>
  <c r="A47" i="2"/>
  <c r="A72" i="2"/>
  <c r="A70" i="2"/>
  <c r="A38" i="2"/>
  <c r="A10" i="2"/>
  <c r="A53" i="2"/>
  <c r="A8" i="2"/>
  <c r="A67" i="2"/>
  <c r="A35" i="2"/>
  <c r="A48" i="2"/>
  <c r="A58" i="2"/>
  <c r="A14" i="2"/>
  <c r="A30" i="2"/>
  <c r="A19" i="2"/>
  <c r="A61" i="2"/>
  <c r="A45" i="2"/>
  <c r="A25" i="2"/>
  <c r="A60" i="2"/>
  <c r="A16" i="2"/>
  <c r="A59" i="2"/>
  <c r="A43" i="2"/>
  <c r="A21" i="2"/>
  <c r="A64" i="2"/>
  <c r="A32" i="2"/>
  <c r="A66" i="2"/>
  <c r="A50" i="2"/>
  <c r="A34" i="2"/>
  <c r="A5" i="2"/>
  <c r="A18" i="2"/>
  <c r="A6" i="2"/>
  <c r="A23" i="2"/>
  <c r="A57" i="2"/>
  <c r="A41" i="2"/>
  <c r="A17" i="2"/>
  <c r="A52" i="2"/>
  <c r="A71" i="2"/>
  <c r="A55" i="2"/>
  <c r="A39" i="2"/>
  <c r="A12" i="2"/>
  <c r="A56" i="2"/>
  <c r="A24" i="2"/>
  <c r="A62" i="2"/>
  <c r="A46" i="2"/>
  <c r="A11" i="1"/>
  <c r="A12" i="1"/>
  <c r="A13" i="1"/>
  <c r="A44" i="1"/>
  <c r="A19" i="1"/>
  <c r="A45" i="1"/>
  <c r="A23" i="1"/>
  <c r="A38" i="1"/>
  <c r="A67" i="1"/>
  <c r="A5" i="1"/>
  <c r="A32" i="1"/>
  <c r="A64" i="1"/>
  <c r="A33" i="1"/>
  <c r="A65" i="1"/>
  <c r="A26" i="1"/>
  <c r="A58" i="1"/>
  <c r="A63" i="1"/>
  <c r="A59" i="1"/>
  <c r="A20" i="1"/>
  <c r="A36" i="1"/>
  <c r="A52" i="1"/>
  <c r="A68" i="1"/>
  <c r="A21" i="1"/>
  <c r="A37" i="1"/>
  <c r="A53" i="1"/>
  <c r="A69" i="1"/>
  <c r="A14" i="1"/>
  <c r="A30" i="1"/>
  <c r="A46" i="1"/>
  <c r="A62" i="1"/>
  <c r="A35" i="1"/>
  <c r="A55" i="1"/>
  <c r="A8" i="1"/>
  <c r="A7" i="1"/>
  <c r="A28" i="1"/>
  <c r="A60" i="1"/>
  <c r="A29" i="1"/>
  <c r="A61" i="1"/>
  <c r="A22" i="1"/>
  <c r="A54" i="1"/>
  <c r="A70" i="1"/>
  <c r="A47" i="1"/>
  <c r="A43" i="1"/>
  <c r="A31" i="1"/>
  <c r="A16" i="1"/>
  <c r="A48" i="1"/>
  <c r="A17" i="1"/>
  <c r="A49" i="1"/>
  <c r="A9" i="1"/>
  <c r="A42" i="1"/>
  <c r="A10" i="1"/>
  <c r="A6" i="1"/>
  <c r="A24" i="1"/>
  <c r="A40" i="1"/>
  <c r="A56" i="1"/>
  <c r="A72" i="1"/>
  <c r="A25" i="1"/>
  <c r="A41" i="1"/>
  <c r="A57" i="1"/>
  <c r="A15" i="1"/>
  <c r="A18" i="1"/>
  <c r="A34" i="1"/>
  <c r="A50" i="1"/>
  <c r="A66" i="1"/>
  <c r="A51" i="1"/>
  <c r="A71" i="1"/>
  <c r="A27" i="1"/>
  <c r="A39" i="1"/>
  <c r="A4" i="2"/>
  <c r="A4" i="1"/>
  <c r="A4" i="13" l="1" a="1"/>
  <c r="A4" i="13" s="1"/>
  <c r="E4" i="13" a="1"/>
  <c r="E4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<sst xmlns="http://schemas.openxmlformats.org/spreadsheetml/2006/main" count="897" uniqueCount="104">
  <si>
    <t>Haspengouw Sportief</t>
  </si>
  <si>
    <t>Scalais Patrick</t>
  </si>
  <si>
    <t>L'homme Alex</t>
  </si>
  <si>
    <t>Somers Marc</t>
  </si>
  <si>
    <t>Steenwinckels Jean</t>
  </si>
  <si>
    <t>Willems Carlo</t>
  </si>
  <si>
    <t>Boyen Patrick</t>
  </si>
  <si>
    <t>Fets Andre</t>
  </si>
  <si>
    <t>Reynaerts Stijn</t>
  </si>
  <si>
    <t>Branckaute Guy</t>
  </si>
  <si>
    <t>Dunon Francis</t>
  </si>
  <si>
    <t>Kempeneers Hans</t>
  </si>
  <si>
    <t>Mievis Walter</t>
  </si>
  <si>
    <t>Muls Dominique</t>
  </si>
  <si>
    <t>Nijs Luc</t>
  </si>
  <si>
    <t>Denhaen Filip</t>
  </si>
  <si>
    <t>Schevenels Tony</t>
  </si>
  <si>
    <t>Lox Peter</t>
  </si>
  <si>
    <t>Stijnen Eric</t>
  </si>
  <si>
    <t>Bolling Emile</t>
  </si>
  <si>
    <t>De Wilde Alain</t>
  </si>
  <si>
    <t>Loyaerts Patrick</t>
  </si>
  <si>
    <t>Brien Jean-Louis</t>
  </si>
  <si>
    <t>Dewaelheyns Philippe</t>
  </si>
  <si>
    <t>Dulier Maurice</t>
  </si>
  <si>
    <t>Hendrickx Kevin</t>
  </si>
  <si>
    <t>Janssens Patrick</t>
  </si>
  <si>
    <t>Logist Didier</t>
  </si>
  <si>
    <t>Masi Pascal</t>
  </si>
  <si>
    <t>Thirion Marc</t>
  </si>
  <si>
    <t>Van Hoof Bianca</t>
  </si>
  <si>
    <t>Van Roosendael Eddy</t>
  </si>
  <si>
    <t>Antioco Gregory</t>
  </si>
  <si>
    <t>Billen Bart</t>
  </si>
  <si>
    <t>Boyen Alain</t>
  </si>
  <si>
    <t>Bronckart Philip</t>
  </si>
  <si>
    <t>Cans Patrick</t>
  </si>
  <si>
    <t>Cresens Eddy</t>
  </si>
  <si>
    <t>De Coster Stijn</t>
  </si>
  <si>
    <t>De Schampheleire Luc</t>
  </si>
  <si>
    <t>Draelants Jeroen</t>
  </si>
  <si>
    <t>Goos Vasco</t>
  </si>
  <si>
    <t>Guilliams André</t>
  </si>
  <si>
    <t>Hodin Daniël</t>
  </si>
  <si>
    <t>Holsbeek Tim</t>
  </si>
  <si>
    <t>Hombroukx Paul</t>
  </si>
  <si>
    <t>Ivens Desire</t>
  </si>
  <si>
    <t>Lemmens Raf</t>
  </si>
  <si>
    <t>Loyaerts Vital</t>
  </si>
  <si>
    <t>Maleux Daniel</t>
  </si>
  <si>
    <t>Mathieu Jos</t>
  </si>
  <si>
    <t>Mombears Guido</t>
  </si>
  <si>
    <t>Raickman Guy</t>
  </si>
  <si>
    <t>Roosen Bart</t>
  </si>
  <si>
    <t>Simons Joseph</t>
  </si>
  <si>
    <t>Simons Marc</t>
  </si>
  <si>
    <t>Tembuyser Hugo</t>
  </si>
  <si>
    <t>Thijs Koen</t>
  </si>
  <si>
    <t>Thijs Pieter</t>
  </si>
  <si>
    <t>Tilkens Alain</t>
  </si>
  <si>
    <t>Tilkens Gert-Jan</t>
  </si>
  <si>
    <t>Tilkens Romain</t>
  </si>
  <si>
    <t>Tuts Frans</t>
  </si>
  <si>
    <t>Tuts José</t>
  </si>
  <si>
    <t>Ulens Benny</t>
  </si>
  <si>
    <t>Vanbekbergen Frans</t>
  </si>
  <si>
    <t>Vrancken Sylvain</t>
  </si>
  <si>
    <t>Mathiuex Jos</t>
  </si>
  <si>
    <t>Februari 2025</t>
  </si>
  <si>
    <t>Kilometers &amp; Punten</t>
  </si>
  <si>
    <t>Zaterdag</t>
  </si>
  <si>
    <t>Zondag</t>
  </si>
  <si>
    <t>TOTAAL PT (4)</t>
  </si>
  <si>
    <t>SEIZOEN PT</t>
  </si>
  <si>
    <t>TOTAAL KM</t>
  </si>
  <si>
    <t>SEIZOEN KM</t>
  </si>
  <si>
    <t>Maart 2025</t>
  </si>
  <si>
    <t>TOTAAL PT (10)</t>
  </si>
  <si>
    <t>April  2025</t>
  </si>
  <si>
    <t>Maandag</t>
  </si>
  <si>
    <t>TOTAAL PT (9)</t>
  </si>
  <si>
    <t>Winnen Geert</t>
  </si>
  <si>
    <t>Mei 2025</t>
  </si>
  <si>
    <t>Donderdag</t>
  </si>
  <si>
    <t>TOTAAL PT(9)</t>
  </si>
  <si>
    <t xml:space="preserve">TOTAAL KM </t>
  </si>
  <si>
    <t xml:space="preserve">SEIZOEN KM </t>
  </si>
  <si>
    <t>Juni 2025</t>
  </si>
  <si>
    <t>TOTAAL PT(11)</t>
  </si>
  <si>
    <t>Juli 2025</t>
  </si>
  <si>
    <t>TOTAAL PT(8)</t>
  </si>
  <si>
    <t>Augustus 2025</t>
  </si>
  <si>
    <t>Vrijdag</t>
  </si>
  <si>
    <t>TOTAAL PT(10)</t>
  </si>
  <si>
    <t>September 2025</t>
  </si>
  <si>
    <t>Oktober 2025</t>
  </si>
  <si>
    <t>TOTAAL PT(4)</t>
  </si>
  <si>
    <t>Seizoen 2025 - Kilometers</t>
  </si>
  <si>
    <t>Seizoen 2025 - Punten</t>
  </si>
  <si>
    <t>Punten</t>
  </si>
  <si>
    <t>KM</t>
  </si>
  <si>
    <t>Libioulle Thomas</t>
  </si>
  <si>
    <t>Tuts Alain</t>
  </si>
  <si>
    <t>Cornelis Marc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</si>
</sst>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sz val="11"/>
      <color indexed="8"/>
      <name val="Calibri"/>
      <family val="2"/>
    </font>
    <font>
      <sz val="14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59"/>
      <name val="Calibri"/>
      <family val="2"/>
    </font>
    <font>
      <sz val="16"/>
      <color indexed="63"/>
      <name val="Calibri"/>
      <family val="2"/>
    </font>
    <font>
      <sz val="16"/>
      <color indexed="8"/>
      <name val="Calibri"/>
      <family val="2"/>
    </font>
    <font>
      <sz val="16"/>
      <name val="Calibri"/>
      <family val="2"/>
    </font>
    <font>
      <b/>
      <sz val="14"/>
      <name val="Tahoma"/>
      <family val="2"/>
    </font>
    <font>
      <sz val="8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indexed="63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medium">
        <color indexed="8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medium">
        <color indexed="8"/>
      </right>
      <top/>
      <bottom style="thin">
        <color auto="1"/>
      </bottom>
      <diagonal/>
    </border>
  </borders>
  <cellStyleXfs count="8">
    <xf numFmtId="0" fontId="0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</cellStyleXfs>
  <cellXfs count="97">
    <xf numFmtId="0" fontId="0" fillId="0" borderId="0" xfId="0"/>
    <xf numFmtId="0" fontId="16" fillId="0" borderId="0" xfId="7"/>
    <xf numFmtId="0" fontId="2" fillId="0" borderId="0" xfId="7" applyFont="1"/>
    <xf numFmtId="0" fontId="3" fillId="0" borderId="0" xfId="7" applyFont="1"/>
    <xf numFmtId="0" fontId="2" fillId="0" borderId="1" xfId="7" applyFont="1" applyBorder="1"/>
    <xf numFmtId="0" fontId="4" fillId="0" borderId="2" xfId="7" applyFont="1" applyBorder="1"/>
    <xf numFmtId="0" fontId="5" fillId="0" borderId="2" xfId="7" applyFont="1" applyBorder="1"/>
    <xf numFmtId="0" fontId="6" fillId="0" borderId="2" xfId="7" applyFont="1" applyBorder="1"/>
    <xf numFmtId="0" fontId="7" fillId="0" borderId="2" xfId="7" applyFont="1" applyBorder="1"/>
    <xf numFmtId="0" fontId="5" fillId="0" borderId="3" xfId="7" applyFont="1" applyBorder="1"/>
    <xf numFmtId="0" fontId="5" fillId="0" borderId="4" xfId="7" applyFont="1" applyBorder="1"/>
    <xf numFmtId="0" fontId="16" fillId="0" borderId="1" xfId="7" applyBorder="1"/>
    <xf numFmtId="0" fontId="9" fillId="0" borderId="0" xfId="7" applyFont="1"/>
    <xf numFmtId="0" fontId="16" fillId="0" borderId="6" xfId="7" applyBorder="1"/>
    <xf numFmtId="0" fontId="9" fillId="0" borderId="0" xfId="7" applyFont="1" applyAlignment="1">
      <alignment horizontal="right"/>
    </xf>
    <xf numFmtId="0" fontId="10" fillId="0" borderId="7" xfId="7" applyFont="1" applyBorder="1" applyAlignment="1">
      <alignment textRotation="90"/>
    </xf>
    <xf numFmtId="14" fontId="11" fillId="0" borderId="8" xfId="7" applyNumberFormat="1" applyFont="1" applyBorder="1" applyAlignment="1">
      <alignment horizontal="center" vertical="top" textRotation="90" wrapText="1"/>
    </xf>
    <xf numFmtId="14" fontId="11" fillId="0" borderId="9" xfId="7" applyNumberFormat="1" applyFont="1" applyBorder="1" applyAlignment="1">
      <alignment horizontal="center" vertical="top" textRotation="90" wrapText="1"/>
    </xf>
    <xf numFmtId="0" fontId="10" fillId="0" borderId="0" xfId="7" applyFont="1" applyAlignment="1">
      <alignment textRotation="90"/>
    </xf>
    <xf numFmtId="0" fontId="16" fillId="0" borderId="13" xfId="7" applyBorder="1"/>
    <xf numFmtId="0" fontId="11" fillId="0" borderId="13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3" fillId="0" borderId="15" xfId="0" applyFont="1" applyBorder="1"/>
    <xf numFmtId="0" fontId="11" fillId="0" borderId="2" xfId="7" applyFont="1" applyBorder="1" applyAlignment="1">
      <alignment horizontal="center" vertical="center"/>
    </xf>
    <xf numFmtId="0" fontId="14" fillId="2" borderId="16" xfId="7" applyFont="1" applyFill="1" applyBorder="1"/>
    <xf numFmtId="0" fontId="14" fillId="2" borderId="4" xfId="7" applyFont="1" applyFill="1" applyBorder="1"/>
    <xf numFmtId="0" fontId="14" fillId="3" borderId="17" xfId="7" applyFont="1" applyFill="1" applyBorder="1"/>
    <xf numFmtId="0" fontId="14" fillId="3" borderId="18" xfId="7" applyFont="1" applyFill="1" applyBorder="1"/>
    <xf numFmtId="0" fontId="13" fillId="0" borderId="4" xfId="0" applyFont="1" applyBorder="1"/>
    <xf numFmtId="0" fontId="15" fillId="0" borderId="2" xfId="0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0" xfId="0" applyFont="1"/>
    <xf numFmtId="14" fontId="11" fillId="0" borderId="19" xfId="7" applyNumberFormat="1" applyFont="1" applyBorder="1" applyAlignment="1">
      <alignment horizontal="center" textRotation="90"/>
    </xf>
    <xf numFmtId="0" fontId="16" fillId="0" borderId="20" xfId="7" applyBorder="1"/>
    <xf numFmtId="0" fontId="14" fillId="2" borderId="17" xfId="7" applyFont="1" applyFill="1" applyBorder="1"/>
    <xf numFmtId="17" fontId="9" fillId="0" borderId="0" xfId="7" applyNumberFormat="1" applyFont="1"/>
    <xf numFmtId="0" fontId="11" fillId="0" borderId="15" xfId="7" applyFont="1" applyBorder="1" applyAlignment="1">
      <alignment horizontal="center" vertical="center"/>
    </xf>
    <xf numFmtId="0" fontId="11" fillId="0" borderId="15" xfId="7" applyFont="1" applyBorder="1"/>
    <xf numFmtId="0" fontId="11" fillId="0" borderId="21" xfId="7" applyFont="1" applyBorder="1" applyAlignment="1">
      <alignment horizontal="center" vertical="center"/>
    </xf>
    <xf numFmtId="14" fontId="11" fillId="4" borderId="19" xfId="7" applyNumberFormat="1" applyFont="1" applyFill="1" applyBorder="1" applyAlignment="1">
      <alignment horizontal="center" textRotation="90"/>
    </xf>
    <xf numFmtId="0" fontId="11" fillId="4" borderId="13" xfId="7" applyFont="1" applyFill="1" applyBorder="1" applyAlignment="1">
      <alignment horizontal="center" vertical="center"/>
    </xf>
    <xf numFmtId="0" fontId="11" fillId="0" borderId="22" xfId="7" applyFont="1" applyBorder="1" applyAlignment="1">
      <alignment horizontal="center" vertical="center"/>
    </xf>
    <xf numFmtId="0" fontId="11" fillId="4" borderId="15" xfId="7" applyFont="1" applyFill="1" applyBorder="1" applyAlignment="1">
      <alignment horizontal="center" vertical="center"/>
    </xf>
    <xf numFmtId="0" fontId="11" fillId="0" borderId="21" xfId="7" applyFont="1" applyBorder="1"/>
    <xf numFmtId="0" fontId="11" fillId="0" borderId="23" xfId="7" applyFont="1" applyBorder="1" applyAlignment="1">
      <alignment horizontal="center" vertical="center"/>
    </xf>
    <xf numFmtId="0" fontId="11" fillId="0" borderId="24" xfId="7" applyFont="1" applyBorder="1" applyAlignment="1">
      <alignment horizontal="center" vertical="center"/>
    </xf>
    <xf numFmtId="0" fontId="14" fillId="2" borderId="5" xfId="7" applyFont="1" applyFill="1" applyBorder="1"/>
    <xf numFmtId="0" fontId="11" fillId="0" borderId="25" xfId="7" applyFont="1" applyBorder="1" applyAlignment="1">
      <alignment horizontal="center" vertical="center"/>
    </xf>
    <xf numFmtId="0" fontId="0" fillId="0" borderId="0" xfId="7" applyFont="1"/>
    <xf numFmtId="0" fontId="0" fillId="0" borderId="20" xfId="7" applyFont="1" applyBorder="1"/>
    <xf numFmtId="0" fontId="13" fillId="0" borderId="25" xfId="0" applyFont="1" applyBorder="1"/>
    <xf numFmtId="0" fontId="13" fillId="0" borderId="5" xfId="0" applyFont="1" applyBorder="1"/>
    <xf numFmtId="0" fontId="15" fillId="0" borderId="27" xfId="0" applyFont="1" applyBorder="1"/>
    <xf numFmtId="0" fontId="13" fillId="0" borderId="27" xfId="0" applyFont="1" applyBorder="1"/>
    <xf numFmtId="0" fontId="13" fillId="0" borderId="28" xfId="0" applyFont="1" applyBorder="1"/>
    <xf numFmtId="0" fontId="11" fillId="0" borderId="26" xfId="7" applyFont="1" applyBorder="1" applyAlignment="1">
      <alignment horizontal="center" vertical="center"/>
    </xf>
    <xf numFmtId="0" fontId="11" fillId="0" borderId="26" xfId="7" applyFont="1" applyBorder="1"/>
    <xf numFmtId="0" fontId="11" fillId="0" borderId="30" xfId="7" applyFont="1" applyBorder="1" applyAlignment="1">
      <alignment horizontal="center" vertical="center"/>
    </xf>
    <xf numFmtId="0" fontId="11" fillId="0" borderId="30" xfId="7" applyFont="1" applyBorder="1"/>
    <xf numFmtId="0" fontId="11" fillId="0" borderId="31" xfId="7" applyFont="1" applyBorder="1" applyAlignment="1">
      <alignment horizontal="center" vertical="center"/>
    </xf>
    <xf numFmtId="0" fontId="11" fillId="0" borderId="29" xfId="7" applyFont="1" applyBorder="1" applyAlignment="1">
      <alignment horizontal="center" vertical="center"/>
    </xf>
    <xf numFmtId="0" fontId="16" fillId="0" borderId="32" xfId="7" applyBorder="1"/>
    <xf numFmtId="0" fontId="4" fillId="0" borderId="26" xfId="0" applyFont="1" applyBorder="1"/>
    <xf numFmtId="0" fontId="4" fillId="0" borderId="0" xfId="0" applyFont="1" applyAlignment="1">
      <alignment horizontal="center"/>
    </xf>
    <xf numFmtId="0" fontId="5" fillId="0" borderId="0" xfId="7" applyFont="1"/>
    <xf numFmtId="0" fontId="8" fillId="0" borderId="2" xfId="7" applyFont="1" applyBorder="1"/>
    <xf numFmtId="0" fontId="5" fillId="0" borderId="5" xfId="7" applyFont="1" applyBorder="1"/>
    <xf numFmtId="0" fontId="4" fillId="0" borderId="0" xfId="0" applyFont="1"/>
    <xf numFmtId="0" fontId="4" fillId="0" borderId="33" xfId="0" applyFont="1" applyBorder="1"/>
    <xf numFmtId="0" fontId="11" fillId="4" borderId="4" xfId="7" applyFont="1" applyFill="1" applyBorder="1" applyAlignment="1">
      <alignment horizontal="center" vertical="center"/>
    </xf>
    <xf numFmtId="0" fontId="11" fillId="0" borderId="4" xfId="7" applyFont="1" applyBorder="1" applyAlignment="1">
      <alignment horizontal="center" vertical="center"/>
    </xf>
    <xf numFmtId="0" fontId="11" fillId="0" borderId="16" xfId="7" applyFont="1" applyBorder="1"/>
    <xf numFmtId="0" fontId="11" fillId="0" borderId="16" xfId="7" applyFont="1" applyBorder="1" applyAlignment="1">
      <alignment horizontal="center" vertical="center"/>
    </xf>
    <xf numFmtId="0" fontId="11" fillId="0" borderId="34" xfId="7" applyFont="1" applyBorder="1" applyAlignment="1">
      <alignment horizontal="center" vertical="center"/>
    </xf>
    <xf numFmtId="0" fontId="11" fillId="4" borderId="35" xfId="7" applyFont="1" applyFill="1" applyBorder="1" applyAlignment="1">
      <alignment horizontal="center" vertical="center"/>
    </xf>
    <xf numFmtId="0" fontId="11" fillId="0" borderId="35" xfId="7" applyFont="1" applyBorder="1" applyAlignment="1">
      <alignment horizontal="center" vertical="center"/>
    </xf>
    <xf numFmtId="0" fontId="11" fillId="0" borderId="36" xfId="7" applyFont="1" applyBorder="1"/>
    <xf numFmtId="0" fontId="11" fillId="0" borderId="36" xfId="7" applyFont="1" applyBorder="1" applyAlignment="1">
      <alignment horizontal="center" vertical="center"/>
    </xf>
    <xf numFmtId="0" fontId="11" fillId="0" borderId="37" xfId="7" applyFont="1" applyBorder="1" applyAlignment="1">
      <alignment horizontal="center" vertical="center"/>
    </xf>
    <xf numFmtId="0" fontId="11" fillId="0" borderId="38" xfId="7" applyFont="1" applyBorder="1" applyAlignment="1">
      <alignment horizontal="center" vertical="center"/>
    </xf>
    <xf numFmtId="0" fontId="13" fillId="0" borderId="40" xfId="0" applyFont="1" applyBorder="1"/>
    <xf numFmtId="0" fontId="11" fillId="4" borderId="41" xfId="7" applyFont="1" applyFill="1" applyBorder="1" applyAlignment="1">
      <alignment horizontal="center" vertical="center"/>
    </xf>
    <xf numFmtId="0" fontId="11" fillId="0" borderId="41" xfId="7" applyFont="1" applyBorder="1" applyAlignment="1">
      <alignment horizontal="center" vertical="center"/>
    </xf>
    <xf numFmtId="0" fontId="11" fillId="0" borderId="42" xfId="7" applyFont="1" applyBorder="1"/>
    <xf numFmtId="0" fontId="11" fillId="0" borderId="42" xfId="7" applyFont="1" applyBorder="1" applyAlignment="1">
      <alignment horizontal="center" vertical="center"/>
    </xf>
    <xf numFmtId="0" fontId="11" fillId="0" borderId="43" xfId="7" applyFont="1" applyBorder="1" applyAlignment="1">
      <alignment horizontal="center" vertical="center"/>
    </xf>
    <xf numFmtId="0" fontId="14" fillId="2" borderId="44" xfId="7" applyFont="1" applyFill="1" applyBorder="1"/>
    <xf numFmtId="0" fontId="14" fillId="2" borderId="41" xfId="7" applyFont="1" applyFill="1" applyBorder="1"/>
    <xf numFmtId="0" fontId="14" fillId="3" borderId="44" xfId="7" applyFont="1" applyFill="1" applyBorder="1"/>
    <xf numFmtId="0" fontId="14" fillId="3" borderId="45" xfId="7" applyFont="1" applyFill="1" applyBorder="1"/>
    <xf numFmtId="0" fontId="16" fillId="0" borderId="39" xfId="7" applyBorder="1"/>
    <xf numFmtId="0" fontId="12" fillId="2" borderId="12" xfId="7" applyFont="1" applyFill="1" applyBorder="1" applyAlignment="1">
      <alignment horizontal="center" textRotation="90"/>
    </xf>
    <xf numFmtId="0" fontId="12" fillId="2" borderId="11" xfId="7" applyFont="1" applyFill="1" applyBorder="1" applyAlignment="1">
      <alignment horizontal="center" textRotation="90"/>
    </xf>
    <xf numFmtId="0" fontId="12" fillId="3" borderId="12" xfId="7" applyFont="1" applyFill="1" applyBorder="1" applyAlignment="1">
      <alignment horizontal="center" textRotation="90"/>
    </xf>
    <xf numFmtId="0" fontId="12" fillId="3" borderId="11" xfId="7" applyFont="1" applyFill="1" applyBorder="1" applyAlignment="1">
      <alignment horizontal="center" textRotation="90"/>
    </xf>
    <xf numFmtId="0" fontId="12" fillId="2" borderId="10" xfId="7" applyFont="1" applyFill="1" applyBorder="1" applyAlignment="1">
      <alignment horizontal="center" textRotation="90"/>
    </xf>
  </cellXfs>
  <cellStyles count="8">
    <cellStyle name="Excel Built-in Normal" xfId="7" xr:uid="{00000000-0005-0000-0000-000000000000}"/>
    <cellStyle name="Standaard" xfId="0" builtinId="0"/>
    <cellStyle name="Standaard 2" xfId="1" xr:uid="{00000000-0005-0000-0000-000002000000}"/>
    <cellStyle name="Standaard 2 2" xfId="2" xr:uid="{00000000-0005-0000-0000-000003000000}"/>
    <cellStyle name="Standaard 3" xfId="3" xr:uid="{00000000-0005-0000-0000-000004000000}"/>
    <cellStyle name="Standaard 3 2" xfId="4" xr:uid="{00000000-0005-0000-0000-000005000000}"/>
    <cellStyle name="Standaard 4" xfId="5" xr:uid="{00000000-0005-0000-0000-000006000000}"/>
    <cellStyle name="Standaard 5" xfId="6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22222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"/>
  <sheetViews>
    <sheetView zoomScale="130" zoomScaleNormal="130" workbookViewId="0"/>
  </sheetViews>
  <sheetFormatPr defaultColWidth="8.7109375" defaultRowHeight="18" x14ac:dyDescent="0.25"/>
  <cols>
    <col min="1" max="1" width="7.7109375" style="1" customWidth="1"/>
    <col min="2" max="2" width="40.85546875" style="2" customWidth="1"/>
    <col min="3" max="3" width="20.7109375" style="1" customWidth="1"/>
    <col min="4" max="16384" width="8.7109375" style="1"/>
  </cols>
  <sheetData>
    <row r="1" spans="1:3" ht="33" x14ac:dyDescent="0.45">
      <c r="A1" s="3" t="s">
        <v>0</v>
      </c>
    </row>
    <row r="2" spans="1:3" ht="33" x14ac:dyDescent="0.45">
      <c r="A2" s="3" t="s">
        <v>98</v>
      </c>
    </row>
    <row r="3" spans="1:3" x14ac:dyDescent="0.25">
      <c r="B3" s="4"/>
    </row>
    <row r="4" spans="1:3" ht="21" x14ac:dyDescent="0.35">
      <c r="A4" s="5">
        <f t="shared" ref="A4:A37" si="0">RANK(C4,$B$4:$C$72,0)</f>
        <v>58</v>
      </c>
      <c r="B4" s="6" t="s">
        <v>32</v>
      </c>
      <c r="C4" s="5">
        <f>okt!I4</f>
        <v>0</v>
      </c>
    </row>
    <row r="5" spans="1:3" ht="21" x14ac:dyDescent="0.35">
      <c r="A5" s="5">
        <f t="shared" si="0"/>
        <v>55</v>
      </c>
      <c r="B5" s="6" t="s">
        <v>33</v>
      </c>
      <c r="C5" s="5">
        <f>okt!I5</f>
        <v>1</v>
      </c>
    </row>
    <row r="6" spans="1:3" ht="21" x14ac:dyDescent="0.35">
      <c r="A6" s="5">
        <f t="shared" si="0"/>
        <v>29</v>
      </c>
      <c r="B6" s="6" t="s">
        <v>19</v>
      </c>
      <c r="C6" s="5">
        <f>okt!I6</f>
        <v>11</v>
      </c>
    </row>
    <row r="7" spans="1:3" ht="21" x14ac:dyDescent="0.35">
      <c r="A7" s="5">
        <f t="shared" si="0"/>
        <v>42</v>
      </c>
      <c r="B7" s="6" t="s">
        <v>34</v>
      </c>
      <c r="C7" s="5">
        <f>okt!I7</f>
        <v>4</v>
      </c>
    </row>
    <row r="8" spans="1:3" ht="21" x14ac:dyDescent="0.35">
      <c r="A8" s="5">
        <f t="shared" si="0"/>
        <v>3</v>
      </c>
      <c r="B8" s="8" t="s">
        <v>6</v>
      </c>
      <c r="C8" s="5">
        <f>okt!I8</f>
        <v>28</v>
      </c>
    </row>
    <row r="9" spans="1:3" ht="21" x14ac:dyDescent="0.35">
      <c r="A9" s="5">
        <f t="shared" si="0"/>
        <v>10</v>
      </c>
      <c r="B9" s="6" t="s">
        <v>9</v>
      </c>
      <c r="C9" s="5">
        <f>okt!I9</f>
        <v>20</v>
      </c>
    </row>
    <row r="10" spans="1:3" ht="21" x14ac:dyDescent="0.35">
      <c r="A10" s="5">
        <f t="shared" si="0"/>
        <v>22</v>
      </c>
      <c r="B10" s="6" t="s">
        <v>22</v>
      </c>
      <c r="C10" s="5">
        <f>okt!I10</f>
        <v>14</v>
      </c>
    </row>
    <row r="11" spans="1:3" ht="21" x14ac:dyDescent="0.35">
      <c r="A11" s="5">
        <f>RANK(C11,$B$4:$C$72,0)</f>
        <v>58</v>
      </c>
      <c r="B11" s="6" t="s">
        <v>35</v>
      </c>
      <c r="C11" s="5">
        <f>okt!I11</f>
        <v>0</v>
      </c>
    </row>
    <row r="12" spans="1:3" ht="21" x14ac:dyDescent="0.35">
      <c r="A12" s="5">
        <f>RANK(C12,$B$4:$C$72,0)</f>
        <v>22</v>
      </c>
      <c r="B12" s="6" t="s">
        <v>36</v>
      </c>
      <c r="C12" s="5">
        <f>okt!I12</f>
        <v>14</v>
      </c>
    </row>
    <row r="13" spans="1:3" ht="21" x14ac:dyDescent="0.35">
      <c r="A13" s="5">
        <f>RANK(C13,$B$4:$C$72,0)</f>
        <v>47</v>
      </c>
      <c r="B13" s="6" t="s">
        <v>103</v>
      </c>
      <c r="C13" s="5">
        <f>okt!I13</f>
        <v>3</v>
      </c>
    </row>
    <row r="14" spans="1:3" ht="21" x14ac:dyDescent="0.35">
      <c r="A14" s="5">
        <f t="shared" si="0"/>
        <v>34</v>
      </c>
      <c r="B14" s="6" t="s">
        <v>37</v>
      </c>
      <c r="C14" s="5">
        <f>okt!I14</f>
        <v>9</v>
      </c>
    </row>
    <row r="15" spans="1:3" ht="21" x14ac:dyDescent="0.35">
      <c r="A15" s="5">
        <f t="shared" si="0"/>
        <v>58</v>
      </c>
      <c r="B15" s="6" t="s">
        <v>38</v>
      </c>
      <c r="C15" s="5">
        <f>okt!I15</f>
        <v>0</v>
      </c>
    </row>
    <row r="16" spans="1:3" ht="21" x14ac:dyDescent="0.35">
      <c r="A16" s="5">
        <f t="shared" si="0"/>
        <v>42</v>
      </c>
      <c r="B16" s="6" t="s">
        <v>39</v>
      </c>
      <c r="C16" s="5">
        <f>okt!I18</f>
        <v>4</v>
      </c>
    </row>
    <row r="17" spans="1:3" ht="21" x14ac:dyDescent="0.35">
      <c r="A17" s="5">
        <f t="shared" si="0"/>
        <v>29</v>
      </c>
      <c r="B17" s="6" t="s">
        <v>20</v>
      </c>
      <c r="C17" s="5">
        <f>okt!I16</f>
        <v>11</v>
      </c>
    </row>
    <row r="18" spans="1:3" ht="21" x14ac:dyDescent="0.35">
      <c r="A18" s="5">
        <f t="shared" si="0"/>
        <v>8</v>
      </c>
      <c r="B18" s="9" t="s">
        <v>15</v>
      </c>
      <c r="C18" s="5">
        <f>okt!I17</f>
        <v>23</v>
      </c>
    </row>
    <row r="19" spans="1:3" ht="21" x14ac:dyDescent="0.35">
      <c r="A19" s="5">
        <f t="shared" si="0"/>
        <v>24</v>
      </c>
      <c r="B19" s="6" t="s">
        <v>23</v>
      </c>
      <c r="C19" s="5">
        <f>okt!I19</f>
        <v>13</v>
      </c>
    </row>
    <row r="20" spans="1:3" ht="21" x14ac:dyDescent="0.35">
      <c r="A20" s="5">
        <f t="shared" si="0"/>
        <v>58</v>
      </c>
      <c r="B20" s="6" t="s">
        <v>40</v>
      </c>
      <c r="C20" s="5">
        <f>okt!I20</f>
        <v>0</v>
      </c>
    </row>
    <row r="21" spans="1:3" ht="21" x14ac:dyDescent="0.35">
      <c r="A21" s="5">
        <f t="shared" si="0"/>
        <v>24</v>
      </c>
      <c r="B21" s="6" t="s">
        <v>24</v>
      </c>
      <c r="C21" s="5">
        <f>okt!I21</f>
        <v>13</v>
      </c>
    </row>
    <row r="22" spans="1:3" ht="21" x14ac:dyDescent="0.35">
      <c r="A22" s="5">
        <f t="shared" si="0"/>
        <v>13</v>
      </c>
      <c r="B22" s="6" t="s">
        <v>10</v>
      </c>
      <c r="C22" s="5">
        <f>okt!I22</f>
        <v>17</v>
      </c>
    </row>
    <row r="23" spans="1:3" ht="21" x14ac:dyDescent="0.35">
      <c r="A23" s="5">
        <f t="shared" si="0"/>
        <v>11</v>
      </c>
      <c r="B23" s="6" t="s">
        <v>7</v>
      </c>
      <c r="C23" s="5">
        <f>okt!I23</f>
        <v>19</v>
      </c>
    </row>
    <row r="24" spans="1:3" ht="21" x14ac:dyDescent="0.35">
      <c r="A24" s="5">
        <f t="shared" si="0"/>
        <v>53</v>
      </c>
      <c r="B24" s="6" t="s">
        <v>41</v>
      </c>
      <c r="C24" s="5">
        <f>okt!I24</f>
        <v>2</v>
      </c>
    </row>
    <row r="25" spans="1:3" ht="21" x14ac:dyDescent="0.35">
      <c r="A25" s="5">
        <f t="shared" si="0"/>
        <v>58</v>
      </c>
      <c r="B25" s="6" t="s">
        <v>42</v>
      </c>
      <c r="C25" s="5">
        <f>okt!I25</f>
        <v>0</v>
      </c>
    </row>
    <row r="26" spans="1:3" ht="21" x14ac:dyDescent="0.35">
      <c r="A26" s="5">
        <f t="shared" si="0"/>
        <v>35</v>
      </c>
      <c r="B26" s="6" t="s">
        <v>25</v>
      </c>
      <c r="C26" s="5">
        <f>okt!I26</f>
        <v>8</v>
      </c>
    </row>
    <row r="27" spans="1:3" ht="21" x14ac:dyDescent="0.35">
      <c r="A27" s="5">
        <f t="shared" si="0"/>
        <v>58</v>
      </c>
      <c r="B27" s="6" t="s">
        <v>43</v>
      </c>
      <c r="C27" s="5">
        <f>okt!I27</f>
        <v>0</v>
      </c>
    </row>
    <row r="28" spans="1:3" ht="21" x14ac:dyDescent="0.35">
      <c r="A28" s="5">
        <f t="shared" si="0"/>
        <v>39</v>
      </c>
      <c r="B28" s="6" t="s">
        <v>44</v>
      </c>
      <c r="C28" s="5">
        <f>okt!I28</f>
        <v>6</v>
      </c>
    </row>
    <row r="29" spans="1:3" ht="21" x14ac:dyDescent="0.35">
      <c r="A29" s="5">
        <f t="shared" si="0"/>
        <v>20</v>
      </c>
      <c r="B29" s="6" t="s">
        <v>45</v>
      </c>
      <c r="C29" s="5">
        <f>okt!I29</f>
        <v>15</v>
      </c>
    </row>
    <row r="30" spans="1:3" ht="21" x14ac:dyDescent="0.35">
      <c r="A30" s="5">
        <f t="shared" si="0"/>
        <v>47</v>
      </c>
      <c r="B30" s="6" t="s">
        <v>46</v>
      </c>
      <c r="C30" s="5">
        <f>okt!I30</f>
        <v>3</v>
      </c>
    </row>
    <row r="31" spans="1:3" ht="21" x14ac:dyDescent="0.35">
      <c r="A31" s="5">
        <f t="shared" si="0"/>
        <v>24</v>
      </c>
      <c r="B31" s="8" t="s">
        <v>26</v>
      </c>
      <c r="C31" s="5">
        <f>okt!I31</f>
        <v>13</v>
      </c>
    </row>
    <row r="32" spans="1:3" ht="21" x14ac:dyDescent="0.35">
      <c r="A32" s="5">
        <f t="shared" si="0"/>
        <v>16</v>
      </c>
      <c r="B32" s="6" t="s">
        <v>11</v>
      </c>
      <c r="C32" s="5">
        <f>okt!I32</f>
        <v>16</v>
      </c>
    </row>
    <row r="33" spans="1:3" ht="21" x14ac:dyDescent="0.35">
      <c r="A33" s="5">
        <f t="shared" si="0"/>
        <v>47</v>
      </c>
      <c r="B33" s="6" t="s">
        <v>47</v>
      </c>
      <c r="C33" s="5">
        <f>okt!I33</f>
        <v>3</v>
      </c>
    </row>
    <row r="34" spans="1:3" ht="21" x14ac:dyDescent="0.35">
      <c r="A34" s="5">
        <f t="shared" si="0"/>
        <v>13</v>
      </c>
      <c r="B34" s="6" t="s">
        <v>101</v>
      </c>
      <c r="C34" s="5">
        <f>okt!I34</f>
        <v>17</v>
      </c>
    </row>
    <row r="35" spans="1:3" ht="21" x14ac:dyDescent="0.35">
      <c r="A35" s="5">
        <f t="shared" si="0"/>
        <v>2</v>
      </c>
      <c r="B35" s="6" t="s">
        <v>2</v>
      </c>
      <c r="C35" s="5">
        <f>okt!I35</f>
        <v>29</v>
      </c>
    </row>
    <row r="36" spans="1:3" ht="21" x14ac:dyDescent="0.35">
      <c r="A36" s="5">
        <f t="shared" si="0"/>
        <v>6</v>
      </c>
      <c r="B36" s="6" t="s">
        <v>27</v>
      </c>
      <c r="C36" s="5">
        <f>okt!I36</f>
        <v>24</v>
      </c>
    </row>
    <row r="37" spans="1:3" ht="21" x14ac:dyDescent="0.35">
      <c r="A37" s="5">
        <f t="shared" si="0"/>
        <v>24</v>
      </c>
      <c r="B37" s="6" t="s">
        <v>17</v>
      </c>
      <c r="C37" s="5">
        <f>okt!I37</f>
        <v>13</v>
      </c>
    </row>
    <row r="38" spans="1:3" ht="21" x14ac:dyDescent="0.35">
      <c r="A38" s="5">
        <f t="shared" ref="A38:A72" si="1">RANK(C38,$B$4:$C$72,0)</f>
        <v>16</v>
      </c>
      <c r="B38" s="65" t="s">
        <v>21</v>
      </c>
      <c r="C38" s="5">
        <f>okt!I38</f>
        <v>16</v>
      </c>
    </row>
    <row r="39" spans="1:3" ht="21" x14ac:dyDescent="0.35">
      <c r="A39" s="5">
        <f t="shared" si="1"/>
        <v>33</v>
      </c>
      <c r="B39" s="10" t="s">
        <v>48</v>
      </c>
      <c r="C39" s="5">
        <f>okt!I39</f>
        <v>10</v>
      </c>
    </row>
    <row r="40" spans="1:3" ht="21" x14ac:dyDescent="0.35">
      <c r="A40" s="5">
        <f t="shared" si="1"/>
        <v>58</v>
      </c>
      <c r="B40" s="6" t="s">
        <v>49</v>
      </c>
      <c r="C40" s="5">
        <f>okt!I40</f>
        <v>0</v>
      </c>
    </row>
    <row r="41" spans="1:3" ht="21" x14ac:dyDescent="0.35">
      <c r="A41" s="5">
        <f t="shared" si="1"/>
        <v>35</v>
      </c>
      <c r="B41" s="6" t="s">
        <v>28</v>
      </c>
      <c r="C41" s="5">
        <f>okt!I41</f>
        <v>8</v>
      </c>
    </row>
    <row r="42" spans="1:3" ht="21" x14ac:dyDescent="0.35">
      <c r="A42" s="5">
        <f t="shared" si="1"/>
        <v>58</v>
      </c>
      <c r="B42" s="6" t="s">
        <v>50</v>
      </c>
      <c r="C42" s="5">
        <f>okt!I42</f>
        <v>0</v>
      </c>
    </row>
    <row r="43" spans="1:3" ht="21" x14ac:dyDescent="0.35">
      <c r="A43" s="5">
        <f t="shared" si="1"/>
        <v>6</v>
      </c>
      <c r="B43" s="6" t="s">
        <v>12</v>
      </c>
      <c r="C43" s="5">
        <f>okt!I43</f>
        <v>24</v>
      </c>
    </row>
    <row r="44" spans="1:3" ht="21" x14ac:dyDescent="0.35">
      <c r="A44" s="5">
        <f t="shared" si="1"/>
        <v>42</v>
      </c>
      <c r="B44" s="6" t="s">
        <v>51</v>
      </c>
      <c r="C44" s="5">
        <f>okt!I44</f>
        <v>4</v>
      </c>
    </row>
    <row r="45" spans="1:3" ht="21" x14ac:dyDescent="0.35">
      <c r="A45" s="5">
        <f t="shared" si="1"/>
        <v>9</v>
      </c>
      <c r="B45" s="6" t="s">
        <v>13</v>
      </c>
      <c r="C45" s="5">
        <f>okt!I45</f>
        <v>22</v>
      </c>
    </row>
    <row r="46" spans="1:3" ht="21" x14ac:dyDescent="0.35">
      <c r="A46" s="5">
        <f t="shared" si="1"/>
        <v>35</v>
      </c>
      <c r="B46" s="6" t="s">
        <v>14</v>
      </c>
      <c r="C46" s="5">
        <f>okt!I46</f>
        <v>8</v>
      </c>
    </row>
    <row r="47" spans="1:3" ht="21" x14ac:dyDescent="0.35">
      <c r="A47" s="5">
        <f t="shared" si="1"/>
        <v>42</v>
      </c>
      <c r="B47" s="6" t="s">
        <v>52</v>
      </c>
      <c r="C47" s="5">
        <f>okt!I47</f>
        <v>4</v>
      </c>
    </row>
    <row r="48" spans="1:3" ht="21" x14ac:dyDescent="0.35">
      <c r="A48" s="5">
        <f t="shared" si="1"/>
        <v>24</v>
      </c>
      <c r="B48" s="6" t="s">
        <v>8</v>
      </c>
      <c r="C48" s="5">
        <f>okt!I48</f>
        <v>13</v>
      </c>
    </row>
    <row r="49" spans="1:3" ht="21" x14ac:dyDescent="0.35">
      <c r="A49" s="5">
        <f t="shared" si="1"/>
        <v>58</v>
      </c>
      <c r="B49" s="9" t="s">
        <v>53</v>
      </c>
      <c r="C49" s="5">
        <f>okt!I49</f>
        <v>0</v>
      </c>
    </row>
    <row r="50" spans="1:3" ht="21" x14ac:dyDescent="0.35">
      <c r="A50" s="5">
        <f t="shared" si="1"/>
        <v>1</v>
      </c>
      <c r="B50" s="9" t="s">
        <v>1</v>
      </c>
      <c r="C50" s="5">
        <f>okt!I50</f>
        <v>32</v>
      </c>
    </row>
    <row r="51" spans="1:3" ht="21" x14ac:dyDescent="0.35">
      <c r="A51" s="5">
        <f t="shared" si="1"/>
        <v>5</v>
      </c>
      <c r="B51" s="9" t="s">
        <v>16</v>
      </c>
      <c r="C51" s="5">
        <f>okt!I51</f>
        <v>26</v>
      </c>
    </row>
    <row r="52" spans="1:3" ht="21" x14ac:dyDescent="0.35">
      <c r="A52" s="5">
        <f t="shared" si="1"/>
        <v>55</v>
      </c>
      <c r="B52" s="6" t="s">
        <v>54</v>
      </c>
      <c r="C52" s="5">
        <f>okt!I52</f>
        <v>1</v>
      </c>
    </row>
    <row r="53" spans="1:3" ht="21" x14ac:dyDescent="0.35">
      <c r="A53" s="5">
        <f t="shared" si="1"/>
        <v>58</v>
      </c>
      <c r="B53" s="6" t="s">
        <v>55</v>
      </c>
      <c r="C53" s="5">
        <f>okt!I53</f>
        <v>0</v>
      </c>
    </row>
    <row r="54" spans="1:3" ht="21" x14ac:dyDescent="0.35">
      <c r="A54" s="5">
        <f t="shared" si="1"/>
        <v>13</v>
      </c>
      <c r="B54" s="6" t="s">
        <v>3</v>
      </c>
      <c r="C54" s="5">
        <f>okt!I54</f>
        <v>17</v>
      </c>
    </row>
    <row r="55" spans="1:3" ht="21" x14ac:dyDescent="0.35">
      <c r="A55" s="5">
        <f t="shared" si="1"/>
        <v>4</v>
      </c>
      <c r="B55" s="6" t="s">
        <v>4</v>
      </c>
      <c r="C55" s="5">
        <f>okt!I55</f>
        <v>27</v>
      </c>
    </row>
    <row r="56" spans="1:3" ht="21" x14ac:dyDescent="0.35">
      <c r="A56" s="5">
        <f t="shared" si="1"/>
        <v>16</v>
      </c>
      <c r="B56" s="6" t="s">
        <v>18</v>
      </c>
      <c r="C56" s="5">
        <f>okt!I56</f>
        <v>16</v>
      </c>
    </row>
    <row r="57" spans="1:3" ht="21" x14ac:dyDescent="0.35">
      <c r="A57" s="5">
        <f t="shared" si="1"/>
        <v>55</v>
      </c>
      <c r="B57" s="9" t="s">
        <v>56</v>
      </c>
      <c r="C57" s="5">
        <f>okt!I57</f>
        <v>1</v>
      </c>
    </row>
    <row r="58" spans="1:3" ht="21" x14ac:dyDescent="0.35">
      <c r="A58" s="5">
        <f t="shared" si="1"/>
        <v>29</v>
      </c>
      <c r="B58" s="6" t="s">
        <v>57</v>
      </c>
      <c r="C58" s="5">
        <f>okt!I58</f>
        <v>11</v>
      </c>
    </row>
    <row r="59" spans="1:3" ht="21" x14ac:dyDescent="0.35">
      <c r="A59" s="5">
        <f t="shared" si="1"/>
        <v>42</v>
      </c>
      <c r="B59" s="6" t="s">
        <v>58</v>
      </c>
      <c r="C59" s="5">
        <f>okt!I59</f>
        <v>4</v>
      </c>
    </row>
    <row r="60" spans="1:3" ht="21" x14ac:dyDescent="0.35">
      <c r="A60" s="5">
        <f t="shared" si="1"/>
        <v>12</v>
      </c>
      <c r="B60" s="6" t="s">
        <v>29</v>
      </c>
      <c r="C60" s="5">
        <f>okt!I60</f>
        <v>18</v>
      </c>
    </row>
    <row r="61" spans="1:3" ht="21" x14ac:dyDescent="0.35">
      <c r="A61" s="5">
        <f t="shared" si="1"/>
        <v>58</v>
      </c>
      <c r="B61" s="6" t="s">
        <v>59</v>
      </c>
      <c r="C61" s="5">
        <f>okt!I61</f>
        <v>0</v>
      </c>
    </row>
    <row r="62" spans="1:3" ht="21" x14ac:dyDescent="0.35">
      <c r="A62" s="5">
        <f t="shared" si="1"/>
        <v>47</v>
      </c>
      <c r="B62" s="6" t="s">
        <v>60</v>
      </c>
      <c r="C62" s="5">
        <f>okt!I62</f>
        <v>3</v>
      </c>
    </row>
    <row r="63" spans="1:3" ht="21" x14ac:dyDescent="0.35">
      <c r="A63" s="5">
        <f t="shared" si="1"/>
        <v>47</v>
      </c>
      <c r="B63" s="6" t="s">
        <v>61</v>
      </c>
      <c r="C63" s="5">
        <f>okt!I63</f>
        <v>3</v>
      </c>
    </row>
    <row r="64" spans="1:3" ht="21" x14ac:dyDescent="0.35">
      <c r="A64" s="5">
        <f t="shared" si="1"/>
        <v>41</v>
      </c>
      <c r="B64" s="6" t="s">
        <v>102</v>
      </c>
      <c r="C64" s="5">
        <f>okt!I64</f>
        <v>5</v>
      </c>
    </row>
    <row r="65" spans="1:3" ht="21" x14ac:dyDescent="0.35">
      <c r="A65" s="5">
        <f t="shared" si="1"/>
        <v>39</v>
      </c>
      <c r="B65" s="6" t="s">
        <v>62</v>
      </c>
      <c r="C65" s="5">
        <f>okt!I65</f>
        <v>6</v>
      </c>
    </row>
    <row r="66" spans="1:3" ht="21" x14ac:dyDescent="0.35">
      <c r="A66" s="5">
        <f t="shared" si="1"/>
        <v>58</v>
      </c>
      <c r="B66" s="6" t="s">
        <v>63</v>
      </c>
      <c r="C66" s="5">
        <f>okt!I66</f>
        <v>0</v>
      </c>
    </row>
    <row r="67" spans="1:3" ht="21" x14ac:dyDescent="0.35">
      <c r="A67" s="5">
        <f t="shared" si="1"/>
        <v>53</v>
      </c>
      <c r="B67" s="6" t="s">
        <v>64</v>
      </c>
      <c r="C67" s="5">
        <f>okt!I67</f>
        <v>2</v>
      </c>
    </row>
    <row r="68" spans="1:3" ht="21" x14ac:dyDescent="0.35">
      <c r="A68" s="5">
        <f t="shared" si="1"/>
        <v>38</v>
      </c>
      <c r="B68" s="6" t="s">
        <v>30</v>
      </c>
      <c r="C68" s="5">
        <f>okt!I68</f>
        <v>7</v>
      </c>
    </row>
    <row r="69" spans="1:3" ht="21" x14ac:dyDescent="0.35">
      <c r="A69" s="5">
        <f t="shared" si="1"/>
        <v>16</v>
      </c>
      <c r="B69" s="6" t="s">
        <v>31</v>
      </c>
      <c r="C69" s="5">
        <f>okt!I69</f>
        <v>16</v>
      </c>
    </row>
    <row r="70" spans="1:3" ht="21" x14ac:dyDescent="0.35">
      <c r="A70" s="5">
        <f t="shared" si="1"/>
        <v>47</v>
      </c>
      <c r="B70" s="6" t="s">
        <v>65</v>
      </c>
      <c r="C70" s="5">
        <f>okt!I70</f>
        <v>3</v>
      </c>
    </row>
    <row r="71" spans="1:3" ht="21" x14ac:dyDescent="0.35">
      <c r="A71" s="5">
        <f t="shared" si="1"/>
        <v>20</v>
      </c>
      <c r="B71" s="6" t="s">
        <v>66</v>
      </c>
      <c r="C71" s="5">
        <f>okt!I71</f>
        <v>15</v>
      </c>
    </row>
    <row r="72" spans="1:3" ht="21" x14ac:dyDescent="0.35">
      <c r="A72" s="5">
        <f t="shared" si="1"/>
        <v>29</v>
      </c>
      <c r="B72" s="7" t="s">
        <v>5</v>
      </c>
      <c r="C72" s="5">
        <f>okt!I72</f>
        <v>11</v>
      </c>
    </row>
  </sheetData>
  <sheetProtection selectLockedCells="1" selectUnlockedCells="1"/>
  <sortState xmlns:xlrd2="http://schemas.microsoft.com/office/spreadsheetml/2017/richdata2" ref="B4:C72">
    <sortCondition ref="B4:B72"/>
  </sortState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2"/>
  <sheetViews>
    <sheetView zoomScale="130" zoomScaleNormal="130" workbookViewId="0"/>
  </sheetViews>
  <sheetFormatPr defaultColWidth="8.7109375" defaultRowHeight="12.75" x14ac:dyDescent="0.2"/>
  <cols>
    <col min="1" max="1" width="7.7109375" style="1" customWidth="1"/>
    <col min="2" max="2" width="40.42578125" style="1" customWidth="1"/>
    <col min="3" max="3" width="20.42578125" style="1" customWidth="1"/>
    <col min="4" max="16384" width="8.7109375" style="1"/>
  </cols>
  <sheetData>
    <row r="1" spans="1:3" ht="33" x14ac:dyDescent="0.45">
      <c r="A1" s="3" t="s">
        <v>0</v>
      </c>
    </row>
    <row r="2" spans="1:3" ht="33" x14ac:dyDescent="0.45">
      <c r="A2" s="3" t="s">
        <v>97</v>
      </c>
    </row>
    <row r="3" spans="1:3" ht="18" customHeight="1" x14ac:dyDescent="0.45">
      <c r="A3" s="3"/>
      <c r="B3" s="11"/>
    </row>
    <row r="4" spans="1:3" ht="18" customHeight="1" x14ac:dyDescent="0.35">
      <c r="A4" s="5">
        <f t="shared" ref="A4:A37" si="0">RANK(C4,$B$4:$C$72,0)</f>
        <v>58</v>
      </c>
      <c r="B4" s="66" t="s">
        <v>32</v>
      </c>
      <c r="C4" s="5">
        <f>okt!K4</f>
        <v>0</v>
      </c>
    </row>
    <row r="5" spans="1:3" ht="18" customHeight="1" x14ac:dyDescent="0.35">
      <c r="A5" s="5">
        <f t="shared" si="0"/>
        <v>56</v>
      </c>
      <c r="B5" s="66" t="s">
        <v>33</v>
      </c>
      <c r="C5" s="5">
        <f>okt!K5</f>
        <v>101</v>
      </c>
    </row>
    <row r="6" spans="1:3" ht="21" x14ac:dyDescent="0.35">
      <c r="A6" s="5">
        <f t="shared" si="0"/>
        <v>30</v>
      </c>
      <c r="B6" s="6" t="s">
        <v>19</v>
      </c>
      <c r="C6" s="5">
        <f>okt!K6</f>
        <v>791</v>
      </c>
    </row>
    <row r="7" spans="1:3" ht="21" x14ac:dyDescent="0.35">
      <c r="A7" s="5">
        <f t="shared" si="0"/>
        <v>44</v>
      </c>
      <c r="B7" s="6" t="s">
        <v>34</v>
      </c>
      <c r="C7" s="5">
        <f>okt!K7</f>
        <v>333</v>
      </c>
    </row>
    <row r="8" spans="1:3" ht="21" x14ac:dyDescent="0.35">
      <c r="A8" s="5">
        <f t="shared" si="0"/>
        <v>2</v>
      </c>
      <c r="B8" s="8" t="s">
        <v>6</v>
      </c>
      <c r="C8" s="5">
        <f>okt!K8</f>
        <v>2404</v>
      </c>
    </row>
    <row r="9" spans="1:3" ht="21" x14ac:dyDescent="0.35">
      <c r="A9" s="5">
        <f t="shared" si="0"/>
        <v>13</v>
      </c>
      <c r="B9" s="6" t="s">
        <v>9</v>
      </c>
      <c r="C9" s="5">
        <f>okt!K9</f>
        <v>1431</v>
      </c>
    </row>
    <row r="10" spans="1:3" ht="21" x14ac:dyDescent="0.35">
      <c r="A10" s="5">
        <f t="shared" si="0"/>
        <v>23</v>
      </c>
      <c r="B10" s="6" t="s">
        <v>22</v>
      </c>
      <c r="C10" s="5">
        <f>okt!K10</f>
        <v>1060</v>
      </c>
    </row>
    <row r="11" spans="1:3" ht="21" x14ac:dyDescent="0.35">
      <c r="A11" s="5">
        <f t="shared" si="0"/>
        <v>58</v>
      </c>
      <c r="B11" s="6" t="s">
        <v>35</v>
      </c>
      <c r="C11" s="5">
        <f>okt!K11</f>
        <v>0</v>
      </c>
    </row>
    <row r="12" spans="1:3" ht="21" x14ac:dyDescent="0.35">
      <c r="A12" s="5">
        <f t="shared" si="0"/>
        <v>17</v>
      </c>
      <c r="B12" s="6" t="s">
        <v>36</v>
      </c>
      <c r="C12" s="5">
        <f>okt!K12</f>
        <v>1360</v>
      </c>
    </row>
    <row r="13" spans="1:3" ht="21" x14ac:dyDescent="0.35">
      <c r="A13" s="5">
        <f t="shared" si="0"/>
        <v>48</v>
      </c>
      <c r="B13" s="6" t="s">
        <v>103</v>
      </c>
      <c r="C13" s="5">
        <f>okt!K13</f>
        <v>189</v>
      </c>
    </row>
    <row r="14" spans="1:3" ht="21" x14ac:dyDescent="0.35">
      <c r="A14" s="5">
        <f t="shared" si="0"/>
        <v>33</v>
      </c>
      <c r="B14" s="6" t="s">
        <v>37</v>
      </c>
      <c r="C14" s="5">
        <f>okt!K14</f>
        <v>701</v>
      </c>
    </row>
    <row r="15" spans="1:3" ht="21" x14ac:dyDescent="0.35">
      <c r="A15" s="5">
        <f t="shared" si="0"/>
        <v>58</v>
      </c>
      <c r="B15" s="6" t="s">
        <v>38</v>
      </c>
      <c r="C15" s="5">
        <f>okt!K15</f>
        <v>0</v>
      </c>
    </row>
    <row r="16" spans="1:3" ht="21" x14ac:dyDescent="0.35">
      <c r="A16" s="5">
        <f t="shared" si="0"/>
        <v>47</v>
      </c>
      <c r="B16" s="6" t="s">
        <v>39</v>
      </c>
      <c r="C16" s="5">
        <f>okt!K18</f>
        <v>242</v>
      </c>
    </row>
    <row r="17" spans="1:3" ht="21" x14ac:dyDescent="0.35">
      <c r="A17" s="5">
        <f t="shared" si="0"/>
        <v>31</v>
      </c>
      <c r="B17" s="6" t="s">
        <v>20</v>
      </c>
      <c r="C17" s="5">
        <f>okt!K16</f>
        <v>767</v>
      </c>
    </row>
    <row r="18" spans="1:3" ht="21" x14ac:dyDescent="0.35">
      <c r="A18" s="5">
        <f t="shared" si="0"/>
        <v>4</v>
      </c>
      <c r="B18" s="6" t="s">
        <v>15</v>
      </c>
      <c r="C18" s="5">
        <f>okt!K17</f>
        <v>2107</v>
      </c>
    </row>
    <row r="19" spans="1:3" ht="21" x14ac:dyDescent="0.35">
      <c r="A19" s="5">
        <f t="shared" si="0"/>
        <v>25</v>
      </c>
      <c r="B19" s="6" t="s">
        <v>23</v>
      </c>
      <c r="C19" s="5">
        <f>okt!K19</f>
        <v>934</v>
      </c>
    </row>
    <row r="20" spans="1:3" ht="21" x14ac:dyDescent="0.35">
      <c r="A20" s="5">
        <f t="shared" si="0"/>
        <v>58</v>
      </c>
      <c r="B20" s="6" t="s">
        <v>40</v>
      </c>
      <c r="C20" s="5">
        <f>okt!K20</f>
        <v>0</v>
      </c>
    </row>
    <row r="21" spans="1:3" ht="21" x14ac:dyDescent="0.35">
      <c r="A21" s="5">
        <f t="shared" si="0"/>
        <v>26</v>
      </c>
      <c r="B21" s="9" t="s">
        <v>24</v>
      </c>
      <c r="C21" s="5">
        <f>okt!K21</f>
        <v>896</v>
      </c>
    </row>
    <row r="22" spans="1:3" ht="21" x14ac:dyDescent="0.35">
      <c r="A22" s="5">
        <f t="shared" si="0"/>
        <v>20</v>
      </c>
      <c r="B22" s="6" t="s">
        <v>10</v>
      </c>
      <c r="C22" s="5">
        <f>okt!K22</f>
        <v>1240</v>
      </c>
    </row>
    <row r="23" spans="1:3" ht="21" x14ac:dyDescent="0.35">
      <c r="A23" s="5">
        <f t="shared" si="0"/>
        <v>6</v>
      </c>
      <c r="B23" s="6" t="s">
        <v>7</v>
      </c>
      <c r="C23" s="5">
        <f>okt!K23</f>
        <v>1973</v>
      </c>
    </row>
    <row r="24" spans="1:3" ht="21" x14ac:dyDescent="0.35">
      <c r="A24" s="5">
        <f t="shared" si="0"/>
        <v>52</v>
      </c>
      <c r="B24" s="6" t="s">
        <v>41</v>
      </c>
      <c r="C24" s="5">
        <f>okt!K24</f>
        <v>159</v>
      </c>
    </row>
    <row r="25" spans="1:3" ht="21" x14ac:dyDescent="0.35">
      <c r="A25" s="5">
        <f t="shared" si="0"/>
        <v>58</v>
      </c>
      <c r="B25" s="6" t="s">
        <v>42</v>
      </c>
      <c r="C25" s="5">
        <f>okt!K25</f>
        <v>0</v>
      </c>
    </row>
    <row r="26" spans="1:3" ht="21" x14ac:dyDescent="0.35">
      <c r="A26" s="5">
        <f t="shared" si="0"/>
        <v>34</v>
      </c>
      <c r="B26" s="6" t="s">
        <v>25</v>
      </c>
      <c r="C26" s="5">
        <f>okt!K26</f>
        <v>663</v>
      </c>
    </row>
    <row r="27" spans="1:3" ht="21" x14ac:dyDescent="0.35">
      <c r="A27" s="5">
        <f t="shared" si="0"/>
        <v>58</v>
      </c>
      <c r="B27" s="6" t="s">
        <v>43</v>
      </c>
      <c r="C27" s="5">
        <f>okt!K27</f>
        <v>0</v>
      </c>
    </row>
    <row r="28" spans="1:3" ht="21" x14ac:dyDescent="0.35">
      <c r="A28" s="5">
        <f t="shared" si="0"/>
        <v>38</v>
      </c>
      <c r="B28" s="6" t="s">
        <v>44</v>
      </c>
      <c r="C28" s="5">
        <f>okt!K28</f>
        <v>478</v>
      </c>
    </row>
    <row r="29" spans="1:3" ht="21" x14ac:dyDescent="0.35">
      <c r="A29" s="5">
        <f t="shared" si="0"/>
        <v>14</v>
      </c>
      <c r="B29" s="6" t="s">
        <v>45</v>
      </c>
      <c r="C29" s="5">
        <f>okt!K29</f>
        <v>1410</v>
      </c>
    </row>
    <row r="30" spans="1:3" ht="21" x14ac:dyDescent="0.35">
      <c r="A30" s="5">
        <f t="shared" si="0"/>
        <v>50</v>
      </c>
      <c r="B30" s="6" t="s">
        <v>46</v>
      </c>
      <c r="C30" s="5">
        <f>okt!K30</f>
        <v>181</v>
      </c>
    </row>
    <row r="31" spans="1:3" ht="21" x14ac:dyDescent="0.35">
      <c r="A31" s="5">
        <f t="shared" si="0"/>
        <v>29</v>
      </c>
      <c r="B31" s="8" t="s">
        <v>26</v>
      </c>
      <c r="C31" s="5">
        <f>okt!K31</f>
        <v>793</v>
      </c>
    </row>
    <row r="32" spans="1:3" ht="21" x14ac:dyDescent="0.35">
      <c r="A32" s="5">
        <f t="shared" si="0"/>
        <v>19</v>
      </c>
      <c r="B32" s="6" t="s">
        <v>11</v>
      </c>
      <c r="C32" s="5">
        <f>okt!K32</f>
        <v>1289</v>
      </c>
    </row>
    <row r="33" spans="1:3" ht="21" x14ac:dyDescent="0.35">
      <c r="A33" s="5">
        <f t="shared" si="0"/>
        <v>46</v>
      </c>
      <c r="B33" s="6" t="s">
        <v>47</v>
      </c>
      <c r="C33" s="5">
        <f>okt!K33</f>
        <v>258</v>
      </c>
    </row>
    <row r="34" spans="1:3" ht="21" x14ac:dyDescent="0.35">
      <c r="A34" s="5">
        <f t="shared" si="0"/>
        <v>8</v>
      </c>
      <c r="B34" s="6" t="s">
        <v>101</v>
      </c>
      <c r="C34" s="5">
        <f>okt!K34</f>
        <v>1750</v>
      </c>
    </row>
    <row r="35" spans="1:3" ht="21" x14ac:dyDescent="0.35">
      <c r="A35" s="5">
        <f t="shared" si="0"/>
        <v>5</v>
      </c>
      <c r="B35" s="6" t="s">
        <v>2</v>
      </c>
      <c r="C35" s="5">
        <f>okt!K35</f>
        <v>2098</v>
      </c>
    </row>
    <row r="36" spans="1:3" ht="21" x14ac:dyDescent="0.35">
      <c r="A36" s="5">
        <f t="shared" si="0"/>
        <v>10</v>
      </c>
      <c r="B36" s="6" t="s">
        <v>27</v>
      </c>
      <c r="C36" s="5">
        <f>okt!K36</f>
        <v>1713</v>
      </c>
    </row>
    <row r="37" spans="1:3" ht="21" x14ac:dyDescent="0.35">
      <c r="A37" s="5">
        <f t="shared" si="0"/>
        <v>24</v>
      </c>
      <c r="B37" s="67" t="s">
        <v>17</v>
      </c>
      <c r="C37" s="5">
        <f>okt!K37</f>
        <v>1016</v>
      </c>
    </row>
    <row r="38" spans="1:3" ht="21" x14ac:dyDescent="0.35">
      <c r="A38" s="5">
        <f t="shared" ref="A38:A72" si="1">RANK(C38,$B$4:$C$72,0)</f>
        <v>18</v>
      </c>
      <c r="B38" s="6" t="s">
        <v>21</v>
      </c>
      <c r="C38" s="5">
        <f>okt!K38</f>
        <v>1336</v>
      </c>
    </row>
    <row r="39" spans="1:3" ht="21" x14ac:dyDescent="0.35">
      <c r="A39" s="5">
        <f t="shared" si="1"/>
        <v>35</v>
      </c>
      <c r="B39" s="67" t="s">
        <v>48</v>
      </c>
      <c r="C39" s="5">
        <f>okt!K39</f>
        <v>570</v>
      </c>
    </row>
    <row r="40" spans="1:3" ht="21" x14ac:dyDescent="0.35">
      <c r="A40" s="5">
        <f t="shared" si="1"/>
        <v>58</v>
      </c>
      <c r="B40" s="10" t="s">
        <v>49</v>
      </c>
      <c r="C40" s="5">
        <f>okt!K40</f>
        <v>0</v>
      </c>
    </row>
    <row r="41" spans="1:3" ht="21" x14ac:dyDescent="0.35">
      <c r="A41" s="5">
        <f t="shared" si="1"/>
        <v>36</v>
      </c>
      <c r="B41" s="6" t="s">
        <v>28</v>
      </c>
      <c r="C41" s="5">
        <f>okt!K41</f>
        <v>549</v>
      </c>
    </row>
    <row r="42" spans="1:3" ht="21" x14ac:dyDescent="0.35">
      <c r="A42" s="5">
        <f t="shared" si="1"/>
        <v>58</v>
      </c>
      <c r="B42" s="6" t="s">
        <v>67</v>
      </c>
      <c r="C42" s="5">
        <f>okt!K42</f>
        <v>0</v>
      </c>
    </row>
    <row r="43" spans="1:3" ht="21" x14ac:dyDescent="0.35">
      <c r="A43" s="5">
        <f t="shared" si="1"/>
        <v>9</v>
      </c>
      <c r="B43" s="6" t="s">
        <v>12</v>
      </c>
      <c r="C43" s="5">
        <f>okt!K43</f>
        <v>1741</v>
      </c>
    </row>
    <row r="44" spans="1:3" ht="21" x14ac:dyDescent="0.35">
      <c r="A44" s="5">
        <f t="shared" si="1"/>
        <v>42</v>
      </c>
      <c r="B44" s="6" t="s">
        <v>51</v>
      </c>
      <c r="C44" s="5">
        <f>okt!K44</f>
        <v>339</v>
      </c>
    </row>
    <row r="45" spans="1:3" ht="21" x14ac:dyDescent="0.35">
      <c r="A45" s="5">
        <f t="shared" si="1"/>
        <v>11</v>
      </c>
      <c r="B45" s="6" t="s">
        <v>13</v>
      </c>
      <c r="C45" s="5">
        <f>okt!K45</f>
        <v>1625</v>
      </c>
    </row>
    <row r="46" spans="1:3" ht="21" x14ac:dyDescent="0.35">
      <c r="A46" s="5">
        <f t="shared" si="1"/>
        <v>37</v>
      </c>
      <c r="B46" s="6" t="s">
        <v>14</v>
      </c>
      <c r="C46" s="5">
        <f>okt!K46</f>
        <v>494</v>
      </c>
    </row>
    <row r="47" spans="1:3" ht="21" x14ac:dyDescent="0.35">
      <c r="A47" s="5">
        <f t="shared" si="1"/>
        <v>43</v>
      </c>
      <c r="B47" s="6" t="s">
        <v>52</v>
      </c>
      <c r="C47" s="5">
        <f>okt!K47</f>
        <v>337</v>
      </c>
    </row>
    <row r="48" spans="1:3" ht="21" x14ac:dyDescent="0.35">
      <c r="A48" s="5">
        <f t="shared" si="1"/>
        <v>22</v>
      </c>
      <c r="B48" s="6" t="s">
        <v>8</v>
      </c>
      <c r="C48" s="5">
        <f>okt!K48</f>
        <v>1063</v>
      </c>
    </row>
    <row r="49" spans="1:3" ht="21" x14ac:dyDescent="0.35">
      <c r="A49" s="5">
        <f t="shared" si="1"/>
        <v>58</v>
      </c>
      <c r="B49" s="9" t="s">
        <v>53</v>
      </c>
      <c r="C49" s="5">
        <f>okt!K49</f>
        <v>0</v>
      </c>
    </row>
    <row r="50" spans="1:3" ht="21" x14ac:dyDescent="0.35">
      <c r="A50" s="5">
        <f t="shared" si="1"/>
        <v>1</v>
      </c>
      <c r="B50" s="9" t="s">
        <v>1</v>
      </c>
      <c r="C50" s="5">
        <f>okt!K50</f>
        <v>3278</v>
      </c>
    </row>
    <row r="51" spans="1:3" ht="21" x14ac:dyDescent="0.35">
      <c r="A51" s="5">
        <f t="shared" si="1"/>
        <v>7</v>
      </c>
      <c r="B51" s="9" t="s">
        <v>16</v>
      </c>
      <c r="C51" s="5">
        <f>okt!K51</f>
        <v>1904</v>
      </c>
    </row>
    <row r="52" spans="1:3" ht="21" x14ac:dyDescent="0.35">
      <c r="A52" s="5">
        <f t="shared" si="1"/>
        <v>57</v>
      </c>
      <c r="B52" s="6" t="s">
        <v>54</v>
      </c>
      <c r="C52" s="5">
        <f>okt!K52</f>
        <v>74</v>
      </c>
    </row>
    <row r="53" spans="1:3" ht="21" x14ac:dyDescent="0.35">
      <c r="A53" s="5">
        <f t="shared" si="1"/>
        <v>58</v>
      </c>
      <c r="B53" s="6" t="s">
        <v>55</v>
      </c>
      <c r="C53" s="5">
        <f>okt!K53</f>
        <v>0</v>
      </c>
    </row>
    <row r="54" spans="1:3" ht="21" x14ac:dyDescent="0.35">
      <c r="A54" s="5">
        <f t="shared" si="1"/>
        <v>12</v>
      </c>
      <c r="B54" s="6" t="s">
        <v>3</v>
      </c>
      <c r="C54" s="5">
        <f>okt!K54</f>
        <v>1503</v>
      </c>
    </row>
    <row r="55" spans="1:3" ht="21" x14ac:dyDescent="0.35">
      <c r="A55" s="5">
        <f t="shared" si="1"/>
        <v>3</v>
      </c>
      <c r="B55" s="6" t="s">
        <v>4</v>
      </c>
      <c r="C55" s="5">
        <f>okt!K55</f>
        <v>2351</v>
      </c>
    </row>
    <row r="56" spans="1:3" ht="21" x14ac:dyDescent="0.35">
      <c r="A56" s="5">
        <f t="shared" si="1"/>
        <v>16</v>
      </c>
      <c r="B56" s="6" t="s">
        <v>18</v>
      </c>
      <c r="C56" s="5">
        <f>okt!K56</f>
        <v>1362</v>
      </c>
    </row>
    <row r="57" spans="1:3" ht="21" x14ac:dyDescent="0.35">
      <c r="A57" s="5">
        <f t="shared" si="1"/>
        <v>55</v>
      </c>
      <c r="B57" s="9" t="s">
        <v>56</v>
      </c>
      <c r="C57" s="5">
        <f>okt!K57</f>
        <v>114</v>
      </c>
    </row>
    <row r="58" spans="1:3" ht="21" x14ac:dyDescent="0.35">
      <c r="A58" s="5">
        <f t="shared" si="1"/>
        <v>28</v>
      </c>
      <c r="B58" s="6" t="s">
        <v>57</v>
      </c>
      <c r="C58" s="5">
        <f>okt!K58</f>
        <v>795</v>
      </c>
    </row>
    <row r="59" spans="1:3" ht="21" x14ac:dyDescent="0.35">
      <c r="A59" s="5">
        <f t="shared" si="1"/>
        <v>45</v>
      </c>
      <c r="B59" s="6" t="s">
        <v>58</v>
      </c>
      <c r="C59" s="5">
        <f>okt!K59</f>
        <v>310</v>
      </c>
    </row>
    <row r="60" spans="1:3" ht="21" x14ac:dyDescent="0.35">
      <c r="A60" s="5">
        <f t="shared" si="1"/>
        <v>15</v>
      </c>
      <c r="B60" s="6" t="s">
        <v>29</v>
      </c>
      <c r="C60" s="5">
        <f>okt!K60</f>
        <v>1372</v>
      </c>
    </row>
    <row r="61" spans="1:3" ht="21" x14ac:dyDescent="0.35">
      <c r="A61" s="5">
        <f t="shared" si="1"/>
        <v>58</v>
      </c>
      <c r="B61" s="6" t="s">
        <v>59</v>
      </c>
      <c r="C61" s="5">
        <f>okt!K61</f>
        <v>0</v>
      </c>
    </row>
    <row r="62" spans="1:3" ht="21" x14ac:dyDescent="0.35">
      <c r="A62" s="5">
        <f t="shared" si="1"/>
        <v>53</v>
      </c>
      <c r="B62" s="6" t="s">
        <v>60</v>
      </c>
      <c r="C62" s="5">
        <f>okt!K62</f>
        <v>150</v>
      </c>
    </row>
    <row r="63" spans="1:3" ht="21" x14ac:dyDescent="0.35">
      <c r="A63" s="5">
        <f t="shared" si="1"/>
        <v>49</v>
      </c>
      <c r="B63" s="6" t="s">
        <v>61</v>
      </c>
      <c r="C63" s="5">
        <f>okt!K63</f>
        <v>185</v>
      </c>
    </row>
    <row r="64" spans="1:3" ht="21" x14ac:dyDescent="0.35">
      <c r="A64" s="5">
        <f t="shared" si="1"/>
        <v>41</v>
      </c>
      <c r="B64" s="6" t="s">
        <v>102</v>
      </c>
      <c r="C64" s="5">
        <f>okt!K64</f>
        <v>349</v>
      </c>
    </row>
    <row r="65" spans="1:3" ht="21" x14ac:dyDescent="0.35">
      <c r="A65" s="5">
        <f t="shared" si="1"/>
        <v>40</v>
      </c>
      <c r="B65" s="6" t="s">
        <v>62</v>
      </c>
      <c r="C65" s="5">
        <f>okt!K65</f>
        <v>388</v>
      </c>
    </row>
    <row r="66" spans="1:3" ht="21" x14ac:dyDescent="0.35">
      <c r="A66" s="5">
        <f t="shared" si="1"/>
        <v>58</v>
      </c>
      <c r="B66" s="6" t="s">
        <v>63</v>
      </c>
      <c r="C66" s="5">
        <f>okt!K66</f>
        <v>0</v>
      </c>
    </row>
    <row r="67" spans="1:3" ht="21" x14ac:dyDescent="0.35">
      <c r="A67" s="5">
        <f t="shared" si="1"/>
        <v>54</v>
      </c>
      <c r="B67" s="6" t="s">
        <v>64</v>
      </c>
      <c r="C67" s="5">
        <f>okt!K67</f>
        <v>117</v>
      </c>
    </row>
    <row r="68" spans="1:3" ht="21" x14ac:dyDescent="0.35">
      <c r="A68" s="5">
        <f t="shared" si="1"/>
        <v>39</v>
      </c>
      <c r="B68" s="6" t="s">
        <v>30</v>
      </c>
      <c r="C68" s="5">
        <f>okt!K68</f>
        <v>476</v>
      </c>
    </row>
    <row r="69" spans="1:3" ht="21" x14ac:dyDescent="0.35">
      <c r="A69" s="5">
        <f t="shared" si="1"/>
        <v>21</v>
      </c>
      <c r="B69" s="6" t="s">
        <v>31</v>
      </c>
      <c r="C69" s="5">
        <f>okt!K69</f>
        <v>1197</v>
      </c>
    </row>
    <row r="70" spans="1:3" ht="21" x14ac:dyDescent="0.35">
      <c r="A70" s="5">
        <f t="shared" si="1"/>
        <v>51</v>
      </c>
      <c r="B70" s="6" t="s">
        <v>65</v>
      </c>
      <c r="C70" s="5">
        <f>okt!K70</f>
        <v>160</v>
      </c>
    </row>
    <row r="71" spans="1:3" ht="21" x14ac:dyDescent="0.35">
      <c r="A71" s="5">
        <f t="shared" si="1"/>
        <v>27</v>
      </c>
      <c r="B71" s="6" t="s">
        <v>66</v>
      </c>
      <c r="C71" s="5">
        <f>okt!K71</f>
        <v>859</v>
      </c>
    </row>
    <row r="72" spans="1:3" ht="21" x14ac:dyDescent="0.35">
      <c r="A72" s="5">
        <f t="shared" si="1"/>
        <v>32</v>
      </c>
      <c r="B72" s="7" t="s">
        <v>5</v>
      </c>
      <c r="C72" s="5">
        <f>okt!K72</f>
        <v>729</v>
      </c>
    </row>
  </sheetData>
  <sheetProtection selectLockedCells="1" selectUnlockedCells="1"/>
  <sortState xmlns:xlrd2="http://schemas.microsoft.com/office/spreadsheetml/2017/richdata2" ref="B4:C72">
    <sortCondition ref="B4:B72"/>
  </sortState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72"/>
  <sheetViews>
    <sheetView zoomScale="130" zoomScaleNormal="130" workbookViewId="0"/>
  </sheetViews>
  <sheetFormatPr defaultRowHeight="12.75" x14ac:dyDescent="0.2"/>
  <cols>
    <col min="1" max="1" width="5.42578125" customWidth="1"/>
    <col min="2" max="2" width="29.7109375" customWidth="1"/>
    <col min="3" max="3" width="8.42578125" customWidth="1"/>
    <col min="4" max="4" width="17.7109375" customWidth="1"/>
    <col min="5" max="5" width="5.42578125" customWidth="1"/>
    <col min="6" max="6" width="29.7109375" customWidth="1"/>
    <col min="7" max="7" width="8.42578125" customWidth="1"/>
  </cols>
  <sheetData>
    <row r="2" spans="1:7" ht="20.25" x14ac:dyDescent="0.3">
      <c r="B2" s="64" t="s">
        <v>99</v>
      </c>
      <c r="F2" s="64" t="s">
        <v>100</v>
      </c>
    </row>
    <row r="4" spans="1:7" ht="20.25" x14ac:dyDescent="0.3">
      <c r="A4" s="63" cm="1">
        <f t="array" ref="A4:C72">_xlfn.SORTBY(Punten!A4:C72,Punten!A4:A72,1)</f>
        <v>1</v>
      </c>
      <c r="B4" s="63" t="str">
        <v>Scalais Patrick</v>
      </c>
      <c r="C4" s="63">
        <v>32</v>
      </c>
      <c r="E4" s="63" cm="1">
        <f t="array" ref="E4:G72">_xlfn.SORTBY(KM!A4:C72,KM!A4:A72,1)</f>
        <v>1</v>
      </c>
      <c r="F4" s="63" t="str">
        <v>Scalais Patrick</v>
      </c>
      <c r="G4" s="63">
        <v>3278</v>
      </c>
    </row>
    <row r="5" spans="1:7" ht="20.25" x14ac:dyDescent="0.3">
      <c r="A5" s="63">
        <v>2</v>
      </c>
      <c r="B5" s="63" t="str">
        <v>L'homme Alex</v>
      </c>
      <c r="C5" s="63">
        <v>29</v>
      </c>
      <c r="E5" s="63">
        <v>2</v>
      </c>
      <c r="F5" s="63" t="str">
        <v>Boyen Patrick</v>
      </c>
      <c r="G5" s="63">
        <v>2404</v>
      </c>
    </row>
    <row r="6" spans="1:7" ht="20.25" x14ac:dyDescent="0.3">
      <c r="A6" s="63">
        <v>3</v>
      </c>
      <c r="B6" s="63" t="str">
        <v>Boyen Patrick</v>
      </c>
      <c r="C6" s="63">
        <v>28</v>
      </c>
      <c r="E6" s="63">
        <v>3</v>
      </c>
      <c r="F6" s="63" t="str">
        <v>Steenwinckels Jean</v>
      </c>
      <c r="G6" s="63">
        <v>2351</v>
      </c>
    </row>
    <row r="7" spans="1:7" ht="20.25" x14ac:dyDescent="0.3">
      <c r="A7" s="63">
        <v>4</v>
      </c>
      <c r="B7" s="63" t="str">
        <v>Steenwinckels Jean</v>
      </c>
      <c r="C7" s="63">
        <v>27</v>
      </c>
      <c r="E7" s="63">
        <v>4</v>
      </c>
      <c r="F7" s="63" t="str">
        <v>Denhaen Filip</v>
      </c>
      <c r="G7" s="63">
        <v>2107</v>
      </c>
    </row>
    <row r="8" spans="1:7" ht="20.25" x14ac:dyDescent="0.3">
      <c r="A8" s="63">
        <v>5</v>
      </c>
      <c r="B8" s="63" t="str">
        <v>Schevenels Tony</v>
      </c>
      <c r="C8" s="63">
        <v>26</v>
      </c>
      <c r="E8" s="63">
        <v>5</v>
      </c>
      <c r="F8" s="63" t="str">
        <v>L'homme Alex</v>
      </c>
      <c r="G8" s="63">
        <v>2098</v>
      </c>
    </row>
    <row r="9" spans="1:7" ht="20.25" x14ac:dyDescent="0.3">
      <c r="A9" s="63">
        <v>6</v>
      </c>
      <c r="B9" s="63" t="str">
        <v>Logist Didier</v>
      </c>
      <c r="C9" s="63">
        <v>24</v>
      </c>
      <c r="E9" s="63">
        <v>6</v>
      </c>
      <c r="F9" s="63" t="str">
        <v>Fets Andre</v>
      </c>
      <c r="G9" s="63">
        <v>1973</v>
      </c>
    </row>
    <row r="10" spans="1:7" ht="20.25" x14ac:dyDescent="0.3">
      <c r="A10" s="63">
        <v>6</v>
      </c>
      <c r="B10" s="63" t="str">
        <v>Mievis Walter</v>
      </c>
      <c r="C10" s="63">
        <v>24</v>
      </c>
      <c r="E10" s="63">
        <v>7</v>
      </c>
      <c r="F10" s="63" t="str">
        <v>Schevenels Tony</v>
      </c>
      <c r="G10" s="63">
        <v>1904</v>
      </c>
    </row>
    <row r="11" spans="1:7" ht="20.25" x14ac:dyDescent="0.3">
      <c r="A11" s="63">
        <v>8</v>
      </c>
      <c r="B11" s="63" t="str">
        <v>Denhaen Filip</v>
      </c>
      <c r="C11" s="63">
        <v>23</v>
      </c>
      <c r="E11" s="63">
        <v>8</v>
      </c>
      <c r="F11" s="63" t="str">
        <v>Libioulle Thomas</v>
      </c>
      <c r="G11" s="63">
        <v>1750</v>
      </c>
    </row>
    <row r="12" spans="1:7" ht="20.25" x14ac:dyDescent="0.3">
      <c r="A12" s="63">
        <v>9</v>
      </c>
      <c r="B12" s="63" t="str">
        <v>Muls Dominique</v>
      </c>
      <c r="C12" s="63">
        <v>22</v>
      </c>
      <c r="E12" s="63">
        <v>9</v>
      </c>
      <c r="F12" s="63" t="str">
        <v>Mievis Walter</v>
      </c>
      <c r="G12" s="63">
        <v>1741</v>
      </c>
    </row>
    <row r="13" spans="1:7" ht="20.25" x14ac:dyDescent="0.3">
      <c r="A13" s="63">
        <v>10</v>
      </c>
      <c r="B13" s="63" t="str">
        <v>Branckaute Guy</v>
      </c>
      <c r="C13" s="63">
        <v>20</v>
      </c>
      <c r="E13" s="63">
        <v>10</v>
      </c>
      <c r="F13" s="63" t="str">
        <v>Logist Didier</v>
      </c>
      <c r="G13" s="63">
        <v>1713</v>
      </c>
    </row>
    <row r="14" spans="1:7" ht="20.25" x14ac:dyDescent="0.3">
      <c r="A14" s="63">
        <v>11</v>
      </c>
      <c r="B14" s="63" t="str">
        <v>Fets Andre</v>
      </c>
      <c r="C14" s="63">
        <v>19</v>
      </c>
      <c r="E14" s="63">
        <v>11</v>
      </c>
      <c r="F14" s="63" t="str">
        <v>Muls Dominique</v>
      </c>
      <c r="G14" s="63">
        <v>1625</v>
      </c>
    </row>
    <row r="15" spans="1:7" ht="20.25" x14ac:dyDescent="0.3">
      <c r="A15" s="63">
        <v>12</v>
      </c>
      <c r="B15" s="63" t="str">
        <v>Thirion Marc</v>
      </c>
      <c r="C15" s="63">
        <v>18</v>
      </c>
      <c r="E15" s="63">
        <v>12</v>
      </c>
      <c r="F15" s="63" t="str">
        <v>Somers Marc</v>
      </c>
      <c r="G15" s="63">
        <v>1503</v>
      </c>
    </row>
    <row r="16" spans="1:7" ht="20.25" x14ac:dyDescent="0.3">
      <c r="A16" s="63">
        <v>13</v>
      </c>
      <c r="B16" s="63" t="str">
        <v>Dunon Francis</v>
      </c>
      <c r="C16" s="63">
        <v>17</v>
      </c>
      <c r="E16" s="63">
        <v>13</v>
      </c>
      <c r="F16" s="63" t="str">
        <v>Branckaute Guy</v>
      </c>
      <c r="G16" s="63">
        <v>1431</v>
      </c>
    </row>
    <row r="17" spans="1:7" ht="20.25" x14ac:dyDescent="0.3">
      <c r="A17" s="63">
        <v>13</v>
      </c>
      <c r="B17" s="63" t="str">
        <v>Libioulle Thomas</v>
      </c>
      <c r="C17" s="63">
        <v>17</v>
      </c>
      <c r="E17" s="63">
        <v>14</v>
      </c>
      <c r="F17" s="63" t="str">
        <v>Hombroukx Paul</v>
      </c>
      <c r="G17" s="63">
        <v>1410</v>
      </c>
    </row>
    <row r="18" spans="1:7" ht="20.25" x14ac:dyDescent="0.3">
      <c r="A18" s="63">
        <v>13</v>
      </c>
      <c r="B18" s="63" t="str">
        <v>Somers Marc</v>
      </c>
      <c r="C18" s="63">
        <v>17</v>
      </c>
      <c r="E18" s="63">
        <v>15</v>
      </c>
      <c r="F18" s="63" t="str">
        <v>Thirion Marc</v>
      </c>
      <c r="G18" s="63">
        <v>1372</v>
      </c>
    </row>
    <row r="19" spans="1:7" ht="20.25" x14ac:dyDescent="0.3">
      <c r="A19" s="63">
        <v>16</v>
      </c>
      <c r="B19" s="63" t="str">
        <v>Kempeneers Hans</v>
      </c>
      <c r="C19" s="63">
        <v>16</v>
      </c>
      <c r="E19" s="63">
        <v>16</v>
      </c>
      <c r="F19" s="63" t="str">
        <v>Stijnen Eric</v>
      </c>
      <c r="G19" s="63">
        <v>1362</v>
      </c>
    </row>
    <row r="20" spans="1:7" ht="20.25" x14ac:dyDescent="0.3">
      <c r="A20" s="63">
        <v>16</v>
      </c>
      <c r="B20" s="63" t="str">
        <v>Loyaerts Patrick</v>
      </c>
      <c r="C20" s="63">
        <v>16</v>
      </c>
      <c r="E20" s="63">
        <v>17</v>
      </c>
      <c r="F20" s="63" t="str">
        <v>Cans Patrick</v>
      </c>
      <c r="G20" s="63">
        <v>1360</v>
      </c>
    </row>
    <row r="21" spans="1:7" ht="20.25" x14ac:dyDescent="0.3">
      <c r="A21" s="63">
        <v>16</v>
      </c>
      <c r="B21" s="63" t="str">
        <v>Stijnen Eric</v>
      </c>
      <c r="C21" s="63">
        <v>16</v>
      </c>
      <c r="E21" s="63">
        <v>18</v>
      </c>
      <c r="F21" s="63" t="str">
        <v>Loyaerts Patrick</v>
      </c>
      <c r="G21" s="63">
        <v>1336</v>
      </c>
    </row>
    <row r="22" spans="1:7" ht="20.25" x14ac:dyDescent="0.3">
      <c r="A22" s="63">
        <v>16</v>
      </c>
      <c r="B22" s="63" t="str">
        <v>Van Roosendael Eddy</v>
      </c>
      <c r="C22" s="63">
        <v>16</v>
      </c>
      <c r="E22" s="63">
        <v>19</v>
      </c>
      <c r="F22" s="63" t="str">
        <v>Kempeneers Hans</v>
      </c>
      <c r="G22" s="63">
        <v>1289</v>
      </c>
    </row>
    <row r="23" spans="1:7" ht="20.25" x14ac:dyDescent="0.3">
      <c r="A23" s="63">
        <v>20</v>
      </c>
      <c r="B23" s="63" t="str">
        <v>Hombroukx Paul</v>
      </c>
      <c r="C23" s="63">
        <v>15</v>
      </c>
      <c r="E23" s="63">
        <v>20</v>
      </c>
      <c r="F23" s="63" t="str">
        <v>Dunon Francis</v>
      </c>
      <c r="G23" s="63">
        <v>1240</v>
      </c>
    </row>
    <row r="24" spans="1:7" ht="20.25" x14ac:dyDescent="0.3">
      <c r="A24" s="63">
        <v>20</v>
      </c>
      <c r="B24" s="63" t="str">
        <v>Vrancken Sylvain</v>
      </c>
      <c r="C24" s="63">
        <v>15</v>
      </c>
      <c r="E24" s="63">
        <v>21</v>
      </c>
      <c r="F24" s="63" t="str">
        <v>Van Roosendael Eddy</v>
      </c>
      <c r="G24" s="63">
        <v>1197</v>
      </c>
    </row>
    <row r="25" spans="1:7" ht="20.25" x14ac:dyDescent="0.3">
      <c r="A25" s="63">
        <v>22</v>
      </c>
      <c r="B25" s="63" t="str">
        <v>Brien Jean-Louis</v>
      </c>
      <c r="C25" s="63">
        <v>14</v>
      </c>
      <c r="E25" s="63">
        <v>22</v>
      </c>
      <c r="F25" s="63" t="str">
        <v>Reynaerts Stijn</v>
      </c>
      <c r="G25" s="63">
        <v>1063</v>
      </c>
    </row>
    <row r="26" spans="1:7" ht="20.25" x14ac:dyDescent="0.3">
      <c r="A26" s="63">
        <v>22</v>
      </c>
      <c r="B26" s="63" t="str">
        <v>Cans Patrick</v>
      </c>
      <c r="C26" s="63">
        <v>14</v>
      </c>
      <c r="E26" s="63">
        <v>23</v>
      </c>
      <c r="F26" s="63" t="str">
        <v>Brien Jean-Louis</v>
      </c>
      <c r="G26" s="63">
        <v>1060</v>
      </c>
    </row>
    <row r="27" spans="1:7" ht="20.25" x14ac:dyDescent="0.3">
      <c r="A27" s="63">
        <v>24</v>
      </c>
      <c r="B27" s="63" t="str">
        <v>Dewaelheyns Philippe</v>
      </c>
      <c r="C27" s="63">
        <v>13</v>
      </c>
      <c r="E27" s="63">
        <v>24</v>
      </c>
      <c r="F27" s="63" t="str">
        <v>Lox Peter</v>
      </c>
      <c r="G27" s="63">
        <v>1016</v>
      </c>
    </row>
    <row r="28" spans="1:7" ht="20.25" x14ac:dyDescent="0.3">
      <c r="A28" s="63">
        <v>24</v>
      </c>
      <c r="B28" s="63" t="str">
        <v>Dulier Maurice</v>
      </c>
      <c r="C28" s="63">
        <v>13</v>
      </c>
      <c r="E28" s="63">
        <v>25</v>
      </c>
      <c r="F28" s="63" t="str">
        <v>Dewaelheyns Philippe</v>
      </c>
      <c r="G28" s="63">
        <v>934</v>
      </c>
    </row>
    <row r="29" spans="1:7" ht="20.25" x14ac:dyDescent="0.3">
      <c r="A29" s="63">
        <v>24</v>
      </c>
      <c r="B29" s="63" t="str">
        <v>Janssens Patrick</v>
      </c>
      <c r="C29" s="63">
        <v>13</v>
      </c>
      <c r="E29" s="63">
        <v>26</v>
      </c>
      <c r="F29" s="63" t="str">
        <v>Dulier Maurice</v>
      </c>
      <c r="G29" s="63">
        <v>896</v>
      </c>
    </row>
    <row r="30" spans="1:7" ht="20.25" x14ac:dyDescent="0.3">
      <c r="A30" s="63">
        <v>24</v>
      </c>
      <c r="B30" s="63" t="str">
        <v>Lox Peter</v>
      </c>
      <c r="C30" s="63">
        <v>13</v>
      </c>
      <c r="E30" s="63">
        <v>27</v>
      </c>
      <c r="F30" s="63" t="str">
        <v>Vrancken Sylvain</v>
      </c>
      <c r="G30" s="63">
        <v>859</v>
      </c>
    </row>
    <row r="31" spans="1:7" ht="20.25" x14ac:dyDescent="0.3">
      <c r="A31" s="63">
        <v>24</v>
      </c>
      <c r="B31" s="63" t="str">
        <v>Reynaerts Stijn</v>
      </c>
      <c r="C31" s="63">
        <v>13</v>
      </c>
      <c r="E31" s="63">
        <v>28</v>
      </c>
      <c r="F31" s="63" t="str">
        <v>Thijs Koen</v>
      </c>
      <c r="G31" s="63">
        <v>795</v>
      </c>
    </row>
    <row r="32" spans="1:7" ht="20.25" x14ac:dyDescent="0.3">
      <c r="A32" s="63">
        <v>29</v>
      </c>
      <c r="B32" s="63" t="str">
        <v>Bolling Emile</v>
      </c>
      <c r="C32" s="63">
        <v>11</v>
      </c>
      <c r="E32" s="63">
        <v>29</v>
      </c>
      <c r="F32" s="63" t="str">
        <v>Janssens Patrick</v>
      </c>
      <c r="G32" s="63">
        <v>793</v>
      </c>
    </row>
    <row r="33" spans="1:7" ht="20.25" x14ac:dyDescent="0.3">
      <c r="A33" s="63">
        <v>29</v>
      </c>
      <c r="B33" s="63" t="str">
        <v>De Wilde Alain</v>
      </c>
      <c r="C33" s="63">
        <v>11</v>
      </c>
      <c r="E33" s="63">
        <v>30</v>
      </c>
      <c r="F33" s="63" t="str">
        <v>Bolling Emile</v>
      </c>
      <c r="G33" s="63">
        <v>791</v>
      </c>
    </row>
    <row r="34" spans="1:7" ht="20.25" x14ac:dyDescent="0.3">
      <c r="A34" s="63">
        <v>29</v>
      </c>
      <c r="B34" s="63" t="str">
        <v>Thijs Koen</v>
      </c>
      <c r="C34" s="63">
        <v>11</v>
      </c>
      <c r="E34" s="63">
        <v>31</v>
      </c>
      <c r="F34" s="63" t="str">
        <v>De Wilde Alain</v>
      </c>
      <c r="G34" s="63">
        <v>767</v>
      </c>
    </row>
    <row r="35" spans="1:7" ht="20.25" x14ac:dyDescent="0.3">
      <c r="A35" s="63">
        <v>29</v>
      </c>
      <c r="B35" s="63" t="str">
        <v>Willems Carlo</v>
      </c>
      <c r="C35" s="63">
        <v>11</v>
      </c>
      <c r="E35" s="63">
        <v>32</v>
      </c>
      <c r="F35" s="63" t="str">
        <v>Willems Carlo</v>
      </c>
      <c r="G35" s="63">
        <v>729</v>
      </c>
    </row>
    <row r="36" spans="1:7" ht="20.25" x14ac:dyDescent="0.3">
      <c r="A36" s="63">
        <v>33</v>
      </c>
      <c r="B36" s="63" t="str">
        <v>Loyaerts Vital</v>
      </c>
      <c r="C36" s="63">
        <v>10</v>
      </c>
      <c r="E36" s="63">
        <v>33</v>
      </c>
      <c r="F36" s="63" t="str">
        <v>Cresens Eddy</v>
      </c>
      <c r="G36" s="63">
        <v>701</v>
      </c>
    </row>
    <row r="37" spans="1:7" ht="20.25" x14ac:dyDescent="0.3">
      <c r="A37" s="63">
        <v>34</v>
      </c>
      <c r="B37" s="63" t="str">
        <v>Cresens Eddy</v>
      </c>
      <c r="C37" s="63">
        <v>9</v>
      </c>
      <c r="E37" s="63">
        <v>34</v>
      </c>
      <c r="F37" s="63" t="str">
        <v>Hendrickx Kevin</v>
      </c>
      <c r="G37" s="63">
        <v>663</v>
      </c>
    </row>
    <row r="38" spans="1:7" ht="20.25" x14ac:dyDescent="0.3">
      <c r="A38" s="63">
        <v>35</v>
      </c>
      <c r="B38" s="63" t="str">
        <v>Hendrickx Kevin</v>
      </c>
      <c r="C38" s="63">
        <v>8</v>
      </c>
      <c r="E38" s="63">
        <v>35</v>
      </c>
      <c r="F38" s="63" t="str">
        <v>Loyaerts Vital</v>
      </c>
      <c r="G38" s="63">
        <v>570</v>
      </c>
    </row>
    <row r="39" spans="1:7" ht="20.25" x14ac:dyDescent="0.3">
      <c r="A39" s="63">
        <v>35</v>
      </c>
      <c r="B39" s="63" t="str">
        <v>Masi Pascal</v>
      </c>
      <c r="C39" s="63">
        <v>8</v>
      </c>
      <c r="E39" s="63">
        <v>36</v>
      </c>
      <c r="F39" s="63" t="str">
        <v>Masi Pascal</v>
      </c>
      <c r="G39" s="63">
        <v>549</v>
      </c>
    </row>
    <row r="40" spans="1:7" ht="20.25" x14ac:dyDescent="0.3">
      <c r="A40" s="63">
        <v>35</v>
      </c>
      <c r="B40" s="63" t="str">
        <v>Nijs Luc</v>
      </c>
      <c r="C40" s="63">
        <v>8</v>
      </c>
      <c r="E40" s="63">
        <v>37</v>
      </c>
      <c r="F40" s="63" t="str">
        <v>Nijs Luc</v>
      </c>
      <c r="G40" s="63">
        <v>494</v>
      </c>
    </row>
    <row r="41" spans="1:7" ht="20.25" x14ac:dyDescent="0.3">
      <c r="A41" s="63">
        <v>38</v>
      </c>
      <c r="B41" s="63" t="str">
        <v>Van Hoof Bianca</v>
      </c>
      <c r="C41" s="63">
        <v>7</v>
      </c>
      <c r="E41" s="63">
        <v>38</v>
      </c>
      <c r="F41" s="63" t="str">
        <v>Holsbeek Tim</v>
      </c>
      <c r="G41" s="63">
        <v>478</v>
      </c>
    </row>
    <row r="42" spans="1:7" ht="20.25" x14ac:dyDescent="0.3">
      <c r="A42" s="63">
        <v>39</v>
      </c>
      <c r="B42" s="63" t="str">
        <v>Holsbeek Tim</v>
      </c>
      <c r="C42" s="63">
        <v>6</v>
      </c>
      <c r="E42" s="63">
        <v>39</v>
      </c>
      <c r="F42" s="63" t="str">
        <v>Van Hoof Bianca</v>
      </c>
      <c r="G42" s="63">
        <v>476</v>
      </c>
    </row>
    <row r="43" spans="1:7" ht="20.25" x14ac:dyDescent="0.3">
      <c r="A43" s="63">
        <v>39</v>
      </c>
      <c r="B43" s="63" t="str">
        <v>Tuts Frans</v>
      </c>
      <c r="C43" s="63">
        <v>6</v>
      </c>
      <c r="E43" s="63">
        <v>40</v>
      </c>
      <c r="F43" s="63" t="str">
        <v>Tuts Frans</v>
      </c>
      <c r="G43" s="63">
        <v>388</v>
      </c>
    </row>
    <row r="44" spans="1:7" ht="20.25" x14ac:dyDescent="0.3">
      <c r="A44" s="63">
        <v>41</v>
      </c>
      <c r="B44" s="63" t="str">
        <v>Tuts Alain</v>
      </c>
      <c r="C44" s="63">
        <v>5</v>
      </c>
      <c r="E44" s="63">
        <v>41</v>
      </c>
      <c r="F44" s="63" t="str">
        <v>Tuts Alain</v>
      </c>
      <c r="G44" s="63">
        <v>349</v>
      </c>
    </row>
    <row r="45" spans="1:7" ht="20.25" x14ac:dyDescent="0.3">
      <c r="A45" s="63">
        <v>42</v>
      </c>
      <c r="B45" s="63" t="str">
        <v>Boyen Alain</v>
      </c>
      <c r="C45" s="63">
        <v>4</v>
      </c>
      <c r="E45" s="63">
        <v>42</v>
      </c>
      <c r="F45" s="63" t="str">
        <v>Mombears Guido</v>
      </c>
      <c r="G45" s="63">
        <v>339</v>
      </c>
    </row>
    <row r="46" spans="1:7" ht="20.25" x14ac:dyDescent="0.3">
      <c r="A46" s="63">
        <v>42</v>
      </c>
      <c r="B46" s="63" t="str">
        <v>De Schampheleire Luc</v>
      </c>
      <c r="C46" s="63">
        <v>4</v>
      </c>
      <c r="E46" s="63">
        <v>43</v>
      </c>
      <c r="F46" s="63" t="str">
        <v>Raickman Guy</v>
      </c>
      <c r="G46" s="63">
        <v>337</v>
      </c>
    </row>
    <row r="47" spans="1:7" ht="20.25" x14ac:dyDescent="0.3">
      <c r="A47" s="63">
        <v>42</v>
      </c>
      <c r="B47" s="63" t="str">
        <v>Mombears Guido</v>
      </c>
      <c r="C47" s="63">
        <v>4</v>
      </c>
      <c r="E47" s="63">
        <v>44</v>
      </c>
      <c r="F47" s="63" t="str">
        <v>Boyen Alain</v>
      </c>
      <c r="G47" s="63">
        <v>333</v>
      </c>
    </row>
    <row r="48" spans="1:7" ht="20.25" x14ac:dyDescent="0.3">
      <c r="A48" s="63">
        <v>42</v>
      </c>
      <c r="B48" s="63" t="str">
        <v>Raickman Guy</v>
      </c>
      <c r="C48" s="63">
        <v>4</v>
      </c>
      <c r="E48" s="63">
        <v>45</v>
      </c>
      <c r="F48" s="63" t="str">
        <v>Thijs Pieter</v>
      </c>
      <c r="G48" s="63">
        <v>310</v>
      </c>
    </row>
    <row r="49" spans="1:7" ht="20.25" x14ac:dyDescent="0.3">
      <c r="A49" s="63">
        <v>42</v>
      </c>
      <c r="B49" s="63" t="str">
        <v>Thijs Pieter</v>
      </c>
      <c r="C49" s="63">
        <v>4</v>
      </c>
      <c r="E49" s="63">
        <v>46</v>
      </c>
      <c r="F49" s="63" t="str">
        <v>Lemmens Raf</v>
      </c>
      <c r="G49" s="63">
        <v>258</v>
      </c>
    </row>
    <row r="50" spans="1:7" ht="20.25" x14ac:dyDescent="0.3">
      <c r="A50" s="63">
        <v>47</v>
      </c>
      <c r="B50" s="63" t="str">
        <v>Cornelis Marc</v>
      </c>
      <c r="C50" s="63">
        <v>3</v>
      </c>
      <c r="E50" s="63">
        <v>47</v>
      </c>
      <c r="F50" s="63" t="str">
        <v>De Schampheleire Luc</v>
      </c>
      <c r="G50" s="63">
        <v>242</v>
      </c>
    </row>
    <row r="51" spans="1:7" ht="20.25" x14ac:dyDescent="0.3">
      <c r="A51" s="63">
        <v>47</v>
      </c>
      <c r="B51" s="63" t="str">
        <v>Ivens Desire</v>
      </c>
      <c r="C51" s="63">
        <v>3</v>
      </c>
      <c r="E51" s="63">
        <v>48</v>
      </c>
      <c r="F51" s="63" t="str">
        <v>Cornelis Marc</v>
      </c>
      <c r="G51" s="63">
        <v>189</v>
      </c>
    </row>
    <row r="52" spans="1:7" ht="20.25" x14ac:dyDescent="0.3">
      <c r="A52" s="63">
        <v>47</v>
      </c>
      <c r="B52" s="63" t="str">
        <v>Lemmens Raf</v>
      </c>
      <c r="C52" s="63">
        <v>3</v>
      </c>
      <c r="E52" s="63">
        <v>49</v>
      </c>
      <c r="F52" s="63" t="str">
        <v>Tilkens Romain</v>
      </c>
      <c r="G52" s="63">
        <v>185</v>
      </c>
    </row>
    <row r="53" spans="1:7" ht="20.25" x14ac:dyDescent="0.3">
      <c r="A53" s="63">
        <v>47</v>
      </c>
      <c r="B53" s="63" t="str">
        <v>Tilkens Gert-Jan</v>
      </c>
      <c r="C53" s="63">
        <v>3</v>
      </c>
      <c r="E53" s="63">
        <v>50</v>
      </c>
      <c r="F53" s="63" t="str">
        <v>Ivens Desire</v>
      </c>
      <c r="G53" s="63">
        <v>181</v>
      </c>
    </row>
    <row r="54" spans="1:7" ht="20.25" x14ac:dyDescent="0.3">
      <c r="A54" s="63">
        <v>47</v>
      </c>
      <c r="B54" s="63" t="str">
        <v>Tilkens Romain</v>
      </c>
      <c r="C54" s="63">
        <v>3</v>
      </c>
      <c r="E54" s="63">
        <v>51</v>
      </c>
      <c r="F54" s="63" t="str">
        <v>Vanbekbergen Frans</v>
      </c>
      <c r="G54" s="63">
        <v>160</v>
      </c>
    </row>
    <row r="55" spans="1:7" ht="20.25" x14ac:dyDescent="0.3">
      <c r="A55" s="63">
        <v>47</v>
      </c>
      <c r="B55" s="63" t="str">
        <v>Vanbekbergen Frans</v>
      </c>
      <c r="C55" s="63">
        <v>3</v>
      </c>
      <c r="E55" s="63">
        <v>52</v>
      </c>
      <c r="F55" s="63" t="str">
        <v>Goos Vasco</v>
      </c>
      <c r="G55" s="63">
        <v>159</v>
      </c>
    </row>
    <row r="56" spans="1:7" ht="20.25" x14ac:dyDescent="0.3">
      <c r="A56" s="63">
        <v>53</v>
      </c>
      <c r="B56" s="63" t="str">
        <v>Goos Vasco</v>
      </c>
      <c r="C56" s="63">
        <v>2</v>
      </c>
      <c r="E56" s="63">
        <v>53</v>
      </c>
      <c r="F56" s="63" t="str">
        <v>Tilkens Gert-Jan</v>
      </c>
      <c r="G56" s="63">
        <v>150</v>
      </c>
    </row>
    <row r="57" spans="1:7" ht="20.25" x14ac:dyDescent="0.3">
      <c r="A57" s="63">
        <v>53</v>
      </c>
      <c r="B57" s="63" t="str">
        <v>Ulens Benny</v>
      </c>
      <c r="C57" s="63">
        <v>2</v>
      </c>
      <c r="E57" s="63">
        <v>54</v>
      </c>
      <c r="F57" s="63" t="str">
        <v>Ulens Benny</v>
      </c>
      <c r="G57" s="63">
        <v>117</v>
      </c>
    </row>
    <row r="58" spans="1:7" ht="20.25" x14ac:dyDescent="0.3">
      <c r="A58" s="63">
        <v>55</v>
      </c>
      <c r="B58" s="63" t="str">
        <v>Billen Bart</v>
      </c>
      <c r="C58" s="63">
        <v>1</v>
      </c>
      <c r="E58" s="63">
        <v>55</v>
      </c>
      <c r="F58" s="63" t="str">
        <v>Tembuyser Hugo</v>
      </c>
      <c r="G58" s="63">
        <v>114</v>
      </c>
    </row>
    <row r="59" spans="1:7" ht="20.25" x14ac:dyDescent="0.3">
      <c r="A59" s="63">
        <v>55</v>
      </c>
      <c r="B59" s="63" t="str">
        <v>Simons Joseph</v>
      </c>
      <c r="C59" s="63">
        <v>1</v>
      </c>
      <c r="E59" s="63">
        <v>56</v>
      </c>
      <c r="F59" s="63" t="str">
        <v>Billen Bart</v>
      </c>
      <c r="G59" s="63">
        <v>101</v>
      </c>
    </row>
    <row r="60" spans="1:7" ht="20.25" x14ac:dyDescent="0.3">
      <c r="A60" s="63">
        <v>55</v>
      </c>
      <c r="B60" s="63" t="str">
        <v>Tembuyser Hugo</v>
      </c>
      <c r="C60" s="63">
        <v>1</v>
      </c>
      <c r="E60" s="63">
        <v>57</v>
      </c>
      <c r="F60" s="63" t="str">
        <v>Simons Joseph</v>
      </c>
      <c r="G60" s="63">
        <v>74</v>
      </c>
    </row>
    <row r="61" spans="1:7" ht="20.25" x14ac:dyDescent="0.3">
      <c r="A61" s="63">
        <v>58</v>
      </c>
      <c r="B61" s="63" t="str">
        <v>Antioco Gregory</v>
      </c>
      <c r="C61" s="63">
        <v>0</v>
      </c>
      <c r="E61" s="63">
        <v>58</v>
      </c>
      <c r="F61" s="63" t="str">
        <v>Antioco Gregory</v>
      </c>
      <c r="G61" s="63">
        <v>0</v>
      </c>
    </row>
    <row r="62" spans="1:7" ht="20.25" x14ac:dyDescent="0.3">
      <c r="A62" s="63">
        <v>58</v>
      </c>
      <c r="B62" s="63" t="str">
        <v>Bronckart Philip</v>
      </c>
      <c r="C62" s="63">
        <v>0</v>
      </c>
      <c r="E62" s="63">
        <v>58</v>
      </c>
      <c r="F62" s="63" t="str">
        <v>Bronckart Philip</v>
      </c>
      <c r="G62" s="63">
        <v>0</v>
      </c>
    </row>
    <row r="63" spans="1:7" ht="20.25" x14ac:dyDescent="0.3">
      <c r="A63" s="63">
        <v>58</v>
      </c>
      <c r="B63" s="63" t="str">
        <v>De Coster Stijn</v>
      </c>
      <c r="C63" s="63">
        <v>0</v>
      </c>
      <c r="E63" s="63">
        <v>58</v>
      </c>
      <c r="F63" s="63" t="str">
        <v>De Coster Stijn</v>
      </c>
      <c r="G63" s="63">
        <v>0</v>
      </c>
    </row>
    <row r="64" spans="1:7" ht="20.25" x14ac:dyDescent="0.3">
      <c r="A64" s="63">
        <v>58</v>
      </c>
      <c r="B64" s="63" t="str">
        <v>Draelants Jeroen</v>
      </c>
      <c r="C64" s="63">
        <v>0</v>
      </c>
      <c r="E64" s="63">
        <v>58</v>
      </c>
      <c r="F64" s="63" t="str">
        <v>Draelants Jeroen</v>
      </c>
      <c r="G64" s="63">
        <v>0</v>
      </c>
    </row>
    <row r="65" spans="1:7" ht="20.25" x14ac:dyDescent="0.3">
      <c r="A65" s="63">
        <v>58</v>
      </c>
      <c r="B65" s="63" t="str">
        <v>Guilliams André</v>
      </c>
      <c r="C65" s="63">
        <v>0</v>
      </c>
      <c r="E65" s="63">
        <v>58</v>
      </c>
      <c r="F65" s="63" t="str">
        <v>Guilliams André</v>
      </c>
      <c r="G65" s="63">
        <v>0</v>
      </c>
    </row>
    <row r="66" spans="1:7" ht="20.25" x14ac:dyDescent="0.3">
      <c r="A66" s="63">
        <v>58</v>
      </c>
      <c r="B66" s="63" t="str">
        <v>Hodin Daniël</v>
      </c>
      <c r="C66" s="63">
        <v>0</v>
      </c>
      <c r="E66" s="63">
        <v>58</v>
      </c>
      <c r="F66" s="63" t="str">
        <v>Hodin Daniël</v>
      </c>
      <c r="G66" s="63">
        <v>0</v>
      </c>
    </row>
    <row r="67" spans="1:7" ht="20.25" x14ac:dyDescent="0.3">
      <c r="A67" s="63">
        <v>58</v>
      </c>
      <c r="B67" s="63" t="str">
        <v>Maleux Daniel</v>
      </c>
      <c r="C67" s="63">
        <v>0</v>
      </c>
      <c r="E67" s="63">
        <v>58</v>
      </c>
      <c r="F67" s="63" t="str">
        <v>Maleux Daniel</v>
      </c>
      <c r="G67" s="63">
        <v>0</v>
      </c>
    </row>
    <row r="68" spans="1:7" ht="20.25" x14ac:dyDescent="0.3">
      <c r="A68" s="63">
        <v>58</v>
      </c>
      <c r="B68" s="63" t="str">
        <v>Mathieu Jos</v>
      </c>
      <c r="C68" s="63">
        <v>0</v>
      </c>
      <c r="E68" s="63">
        <v>58</v>
      </c>
      <c r="F68" s="63" t="str">
        <v>Mathiuex Jos</v>
      </c>
      <c r="G68" s="63">
        <v>0</v>
      </c>
    </row>
    <row r="69" spans="1:7" ht="20.25" x14ac:dyDescent="0.3">
      <c r="A69" s="63">
        <v>58</v>
      </c>
      <c r="B69" s="63" t="str">
        <v>Roosen Bart</v>
      </c>
      <c r="C69" s="63">
        <v>0</v>
      </c>
      <c r="E69" s="63">
        <v>58</v>
      </c>
      <c r="F69" s="63" t="str">
        <v>Roosen Bart</v>
      </c>
      <c r="G69" s="63">
        <v>0</v>
      </c>
    </row>
    <row r="70" spans="1:7" ht="20.25" x14ac:dyDescent="0.3">
      <c r="A70" s="63">
        <v>58</v>
      </c>
      <c r="B70" s="63" t="str">
        <v>Simons Marc</v>
      </c>
      <c r="C70" s="63">
        <v>0</v>
      </c>
      <c r="D70" s="68"/>
      <c r="E70" s="63">
        <v>58</v>
      </c>
      <c r="F70" s="63" t="str">
        <v>Simons Marc</v>
      </c>
      <c r="G70" s="63">
        <v>0</v>
      </c>
    </row>
    <row r="71" spans="1:7" ht="20.25" x14ac:dyDescent="0.3">
      <c r="A71" s="63">
        <v>58</v>
      </c>
      <c r="B71" s="63" t="str">
        <v>Tilkens Alain</v>
      </c>
      <c r="C71" s="63">
        <v>0</v>
      </c>
      <c r="D71" s="68"/>
      <c r="E71" s="63">
        <v>58</v>
      </c>
      <c r="F71" s="63" t="str">
        <v>Tilkens Alain</v>
      </c>
      <c r="G71" s="63">
        <v>0</v>
      </c>
    </row>
    <row r="72" spans="1:7" ht="20.25" x14ac:dyDescent="0.3">
      <c r="A72" s="69">
        <v>58</v>
      </c>
      <c r="B72" s="63" t="str">
        <v>Tuts José</v>
      </c>
      <c r="C72" s="63">
        <v>0</v>
      </c>
      <c r="D72" s="68"/>
      <c r="E72" s="63">
        <v>58</v>
      </c>
      <c r="F72" s="63" t="str">
        <v>Tuts José</v>
      </c>
      <c r="G72" s="69">
        <v>0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2"/>
  <sheetViews>
    <sheetView tabSelected="1" zoomScale="130" zoomScaleNormal="130" workbookViewId="0">
      <pane ySplit="3" topLeftCell="A4" activePane="bottomLeft" state="frozen"/>
      <selection activeCell="A12" sqref="A12"/>
      <selection pane="bottomLeft" activeCell="L4" sqref="L4"/>
    </sheetView>
  </sheetViews>
  <sheetFormatPr defaultColWidth="9" defaultRowHeight="12.75" x14ac:dyDescent="0.2"/>
  <cols>
    <col min="1" max="1" width="24.5703125" style="1" customWidth="1"/>
    <col min="2" max="12" width="4" style="1" customWidth="1"/>
    <col min="13" max="16" width="5.42578125" style="1" customWidth="1"/>
    <col min="17" max="16384" width="9" style="1"/>
  </cols>
  <sheetData>
    <row r="1" spans="1:16" ht="27.75" customHeight="1" x14ac:dyDescent="0.25">
      <c r="A1" s="12" t="s">
        <v>82</v>
      </c>
      <c r="P1" s="14" t="s">
        <v>69</v>
      </c>
    </row>
    <row r="2" spans="1:16" s="18" customFormat="1" ht="57" customHeight="1" thickBot="1" x14ac:dyDescent="0.25">
      <c r="A2" s="15"/>
      <c r="B2" s="40" t="s">
        <v>83</v>
      </c>
      <c r="C2" s="40" t="s">
        <v>70</v>
      </c>
      <c r="D2" s="33" t="s">
        <v>71</v>
      </c>
      <c r="E2" s="40" t="s">
        <v>79</v>
      </c>
      <c r="F2" s="40" t="s">
        <v>70</v>
      </c>
      <c r="G2" s="33" t="s">
        <v>71</v>
      </c>
      <c r="H2" s="40" t="s">
        <v>70</v>
      </c>
      <c r="I2" s="33" t="s">
        <v>71</v>
      </c>
      <c r="J2" s="40" t="s">
        <v>70</v>
      </c>
      <c r="K2" s="40" t="s">
        <v>71</v>
      </c>
      <c r="L2" s="33" t="s">
        <v>83</v>
      </c>
      <c r="M2" s="92" t="s">
        <v>84</v>
      </c>
      <c r="N2" s="93" t="s">
        <v>73</v>
      </c>
      <c r="O2" s="94" t="s">
        <v>85</v>
      </c>
      <c r="P2" s="95" t="s">
        <v>86</v>
      </c>
    </row>
    <row r="3" spans="1:16" ht="18" customHeight="1" thickBot="1" x14ac:dyDescent="0.25">
      <c r="A3" s="34"/>
      <c r="B3" s="41">
        <v>1</v>
      </c>
      <c r="C3" s="20">
        <v>3</v>
      </c>
      <c r="D3" s="41">
        <v>4</v>
      </c>
      <c r="E3" s="20">
        <v>5</v>
      </c>
      <c r="F3" s="20">
        <v>10</v>
      </c>
      <c r="G3" s="20">
        <v>11</v>
      </c>
      <c r="H3" s="20">
        <v>17</v>
      </c>
      <c r="I3" s="20">
        <v>18</v>
      </c>
      <c r="J3" s="42">
        <v>24</v>
      </c>
      <c r="K3" s="42">
        <v>25</v>
      </c>
      <c r="L3" s="80">
        <v>29</v>
      </c>
      <c r="M3" s="92"/>
      <c r="N3" s="93"/>
      <c r="O3" s="94"/>
      <c r="P3" s="95"/>
    </row>
    <row r="4" spans="1:16" ht="12.75" customHeight="1" thickBot="1" x14ac:dyDescent="0.25">
      <c r="A4" s="22" t="s">
        <v>32</v>
      </c>
      <c r="B4" s="70"/>
      <c r="C4" s="71"/>
      <c r="D4" s="70"/>
      <c r="E4" s="71"/>
      <c r="F4" s="71"/>
      <c r="G4" s="71"/>
      <c r="H4" s="71"/>
      <c r="I4" s="71"/>
      <c r="J4" s="72"/>
      <c r="K4" s="73"/>
      <c r="L4" s="74"/>
      <c r="M4" s="35">
        <f t="shared" ref="M4:M37" si="0">COUNT(B4:L4)</f>
        <v>0</v>
      </c>
      <c r="N4" s="25">
        <f>SUM(feb!F4+mrt!L4+apr!K4+M4)</f>
        <v>0</v>
      </c>
      <c r="O4" s="26">
        <f t="shared" ref="O4:O37" si="1">SUM(B4:L4)</f>
        <v>0</v>
      </c>
      <c r="P4" s="27">
        <f>SUM(feb!H4+mrt!N4+apr!M4+O4)</f>
        <v>0</v>
      </c>
    </row>
    <row r="5" spans="1:16" x14ac:dyDescent="0.2">
      <c r="A5" s="28" t="s">
        <v>33</v>
      </c>
      <c r="B5" s="43"/>
      <c r="C5" s="37"/>
      <c r="D5" s="43"/>
      <c r="E5" s="37"/>
      <c r="F5" s="37"/>
      <c r="G5" s="37"/>
      <c r="H5" s="37"/>
      <c r="I5" s="37"/>
      <c r="J5" s="44"/>
      <c r="K5" s="39"/>
      <c r="L5" s="45"/>
      <c r="M5" s="35">
        <f t="shared" si="0"/>
        <v>0</v>
      </c>
      <c r="N5" s="25">
        <f>SUM(feb!F5+mrt!L5+apr!K5+M5)</f>
        <v>1</v>
      </c>
      <c r="O5" s="26">
        <f t="shared" si="1"/>
        <v>0</v>
      </c>
      <c r="P5" s="27">
        <f>SUM(feb!H5+mrt!N5+apr!M5+O5)</f>
        <v>101</v>
      </c>
    </row>
    <row r="6" spans="1:16" x14ac:dyDescent="0.2">
      <c r="A6" s="28" t="s">
        <v>19</v>
      </c>
      <c r="B6" s="43">
        <v>75</v>
      </c>
      <c r="C6" s="37"/>
      <c r="D6" s="43"/>
      <c r="E6" s="37"/>
      <c r="F6" s="37">
        <v>95</v>
      </c>
      <c r="G6" s="37"/>
      <c r="H6" s="37"/>
      <c r="I6" s="37"/>
      <c r="J6" s="44"/>
      <c r="K6" s="39"/>
      <c r="L6" s="45"/>
      <c r="M6" s="35">
        <f t="shared" si="0"/>
        <v>2</v>
      </c>
      <c r="N6" s="25">
        <f>SUM(feb!F6+mrt!L6+apr!K6+M6)</f>
        <v>11</v>
      </c>
      <c r="O6" s="26">
        <f t="shared" si="1"/>
        <v>170</v>
      </c>
      <c r="P6" s="27">
        <f>SUM(feb!H6+mrt!N6+apr!M6+O6)</f>
        <v>791</v>
      </c>
    </row>
    <row r="7" spans="1:16" x14ac:dyDescent="0.2">
      <c r="A7" s="28" t="s">
        <v>34</v>
      </c>
      <c r="B7" s="43"/>
      <c r="C7" s="37"/>
      <c r="D7" s="43"/>
      <c r="E7" s="37"/>
      <c r="F7" s="37">
        <v>139</v>
      </c>
      <c r="G7" s="37"/>
      <c r="H7" s="37"/>
      <c r="I7" s="37"/>
      <c r="J7" s="44"/>
      <c r="K7" s="39"/>
      <c r="L7" s="45"/>
      <c r="M7" s="35">
        <f t="shared" si="0"/>
        <v>1</v>
      </c>
      <c r="N7" s="25">
        <f>SUM(feb!F7+mrt!L7+apr!K7+M7)</f>
        <v>4</v>
      </c>
      <c r="O7" s="26">
        <f t="shared" si="1"/>
        <v>139</v>
      </c>
      <c r="P7" s="27">
        <f>SUM(feb!H7+mrt!N7+apr!M7+O7)</f>
        <v>333</v>
      </c>
    </row>
    <row r="8" spans="1:16" x14ac:dyDescent="0.2">
      <c r="A8" s="29" t="s">
        <v>6</v>
      </c>
      <c r="B8" s="43">
        <v>74</v>
      </c>
      <c r="C8" s="37"/>
      <c r="D8" s="43">
        <v>85</v>
      </c>
      <c r="E8" s="37"/>
      <c r="F8" s="37"/>
      <c r="G8" s="37">
        <v>79</v>
      </c>
      <c r="H8" s="37">
        <v>110</v>
      </c>
      <c r="I8" s="37">
        <v>80</v>
      </c>
      <c r="J8" s="44">
        <v>128</v>
      </c>
      <c r="K8" s="39">
        <v>84</v>
      </c>
      <c r="L8" s="45"/>
      <c r="M8" s="35">
        <f t="shared" si="0"/>
        <v>7</v>
      </c>
      <c r="N8" s="25">
        <f>SUM(feb!F8+mrt!L8+apr!K8+M8)</f>
        <v>28</v>
      </c>
      <c r="O8" s="26">
        <f t="shared" si="1"/>
        <v>640</v>
      </c>
      <c r="P8" s="27">
        <f>SUM(feb!H8+mrt!N8+apr!M8+O8)</f>
        <v>2404</v>
      </c>
    </row>
    <row r="9" spans="1:16" x14ac:dyDescent="0.2">
      <c r="A9" s="30" t="s">
        <v>9</v>
      </c>
      <c r="B9" s="43"/>
      <c r="C9" s="37"/>
      <c r="D9" s="43"/>
      <c r="E9" s="37"/>
      <c r="F9" s="37"/>
      <c r="G9" s="37"/>
      <c r="H9" s="37">
        <v>110</v>
      </c>
      <c r="I9" s="37">
        <v>78</v>
      </c>
      <c r="J9" s="44"/>
      <c r="K9" s="39"/>
      <c r="L9" s="45"/>
      <c r="M9" s="35">
        <f t="shared" si="0"/>
        <v>2</v>
      </c>
      <c r="N9" s="25">
        <f>SUM(feb!F9+mrt!L9+apr!K9+M9)</f>
        <v>20</v>
      </c>
      <c r="O9" s="26">
        <f t="shared" si="1"/>
        <v>188</v>
      </c>
      <c r="P9" s="27">
        <f>SUM(feb!H9+mrt!N9+apr!M9+O9)</f>
        <v>1431</v>
      </c>
    </row>
    <row r="10" spans="1:16" ht="13.5" thickBot="1" x14ac:dyDescent="0.25">
      <c r="A10" s="30" t="s">
        <v>22</v>
      </c>
      <c r="B10" s="70">
        <v>75</v>
      </c>
      <c r="C10" s="71">
        <v>93</v>
      </c>
      <c r="D10" s="70">
        <v>74</v>
      </c>
      <c r="E10" s="71"/>
      <c r="F10" s="71">
        <v>95</v>
      </c>
      <c r="G10" s="71"/>
      <c r="H10" s="71"/>
      <c r="I10" s="71">
        <v>78</v>
      </c>
      <c r="J10" s="72"/>
      <c r="K10" s="73"/>
      <c r="L10" s="74"/>
      <c r="M10" s="35">
        <f t="shared" si="0"/>
        <v>5</v>
      </c>
      <c r="N10" s="25">
        <f>SUM(feb!F10+mrt!L10+apr!K10+M10)</f>
        <v>14</v>
      </c>
      <c r="O10" s="26">
        <f t="shared" si="1"/>
        <v>415</v>
      </c>
      <c r="P10" s="27">
        <f>SUM(feb!H10+mrt!N10+apr!M10+O10)</f>
        <v>1060</v>
      </c>
    </row>
    <row r="11" spans="1:16" ht="13.5" thickBot="1" x14ac:dyDescent="0.25">
      <c r="A11" s="30" t="s">
        <v>35</v>
      </c>
      <c r="B11" s="43"/>
      <c r="C11" s="37"/>
      <c r="D11" s="43"/>
      <c r="E11" s="37"/>
      <c r="F11" s="37"/>
      <c r="G11" s="37"/>
      <c r="H11" s="37"/>
      <c r="I11" s="37"/>
      <c r="J11" s="44"/>
      <c r="K11" s="39"/>
      <c r="L11" s="45"/>
      <c r="M11" s="35">
        <f t="shared" si="0"/>
        <v>0</v>
      </c>
      <c r="N11" s="25">
        <f>SUM(feb!F11+mrt!L11+apr!K11+M11)</f>
        <v>0</v>
      </c>
      <c r="O11" s="26">
        <f t="shared" si="1"/>
        <v>0</v>
      </c>
      <c r="P11" s="27">
        <f>SUM(feb!H11+mrt!N11+apr!M11+O11)</f>
        <v>0</v>
      </c>
    </row>
    <row r="12" spans="1:16" x14ac:dyDescent="0.2">
      <c r="A12" s="30" t="s">
        <v>36</v>
      </c>
      <c r="B12" s="43"/>
      <c r="C12" s="37"/>
      <c r="D12" s="43"/>
      <c r="E12" s="37"/>
      <c r="F12" s="37">
        <v>139</v>
      </c>
      <c r="G12" s="37"/>
      <c r="H12" s="37">
        <v>110</v>
      </c>
      <c r="I12" s="37">
        <v>80</v>
      </c>
      <c r="J12" s="44"/>
      <c r="K12" s="39"/>
      <c r="L12" s="45"/>
      <c r="M12" s="35">
        <f t="shared" si="0"/>
        <v>3</v>
      </c>
      <c r="N12" s="25">
        <f>SUM(feb!F12+mrt!L12+apr!K12+M12)</f>
        <v>14</v>
      </c>
      <c r="O12" s="26">
        <f t="shared" si="1"/>
        <v>329</v>
      </c>
      <c r="P12" s="27">
        <f>SUM(feb!H12+mrt!N12+apr!M12+O12)</f>
        <v>1360</v>
      </c>
    </row>
    <row r="13" spans="1:16" x14ac:dyDescent="0.2">
      <c r="A13" s="30" t="s">
        <v>103</v>
      </c>
      <c r="B13" s="43"/>
      <c r="C13" s="37"/>
      <c r="D13" s="43"/>
      <c r="E13" s="37"/>
      <c r="F13" s="37"/>
      <c r="G13" s="37"/>
      <c r="H13" s="37"/>
      <c r="I13" s="37"/>
      <c r="J13" s="44"/>
      <c r="K13" s="39"/>
      <c r="L13" s="45"/>
      <c r="M13" s="35">
        <f t="shared" ref="M13" si="2">COUNT(B13:L13)</f>
        <v>0</v>
      </c>
      <c r="N13" s="25">
        <f>SUM(feb!F13+mrt!L13+apr!K13+M13)</f>
        <v>3</v>
      </c>
      <c r="O13" s="26">
        <f t="shared" ref="O13" si="3">SUM(B13:L13)</f>
        <v>0</v>
      </c>
      <c r="P13" s="27">
        <f>SUM(feb!H13+mrt!N13+apr!M13+O13)</f>
        <v>189</v>
      </c>
    </row>
    <row r="14" spans="1:16" x14ac:dyDescent="0.2">
      <c r="A14" s="30" t="s">
        <v>37</v>
      </c>
      <c r="B14" s="43"/>
      <c r="C14" s="37"/>
      <c r="D14" s="43"/>
      <c r="E14" s="37"/>
      <c r="F14" s="37">
        <v>95</v>
      </c>
      <c r="G14" s="37"/>
      <c r="H14" s="37">
        <v>110</v>
      </c>
      <c r="I14" s="37">
        <v>78</v>
      </c>
      <c r="J14" s="44"/>
      <c r="K14" s="39"/>
      <c r="L14" s="45"/>
      <c r="M14" s="35">
        <f t="shared" si="0"/>
        <v>3</v>
      </c>
      <c r="N14" s="25">
        <f>SUM(feb!F14+mrt!L14+apr!K14+M14)</f>
        <v>9</v>
      </c>
      <c r="O14" s="26">
        <f t="shared" si="1"/>
        <v>283</v>
      </c>
      <c r="P14" s="27">
        <f>SUM(feb!H14+mrt!N14+apr!M14+O14)</f>
        <v>701</v>
      </c>
    </row>
    <row r="15" spans="1:16" x14ac:dyDescent="0.2">
      <c r="A15" s="30" t="s">
        <v>38</v>
      </c>
      <c r="B15" s="43"/>
      <c r="C15" s="37"/>
      <c r="D15" s="43"/>
      <c r="E15" s="37"/>
      <c r="F15" s="37"/>
      <c r="G15" s="37"/>
      <c r="H15" s="37"/>
      <c r="I15" s="37"/>
      <c r="J15" s="44"/>
      <c r="K15" s="39"/>
      <c r="L15" s="45"/>
      <c r="M15" s="35">
        <f t="shared" si="0"/>
        <v>0</v>
      </c>
      <c r="N15" s="25">
        <f>SUM(feb!F15+mrt!L15+apr!K15+M15)</f>
        <v>0</v>
      </c>
      <c r="O15" s="26">
        <f t="shared" si="1"/>
        <v>0</v>
      </c>
      <c r="P15" s="27">
        <f>SUM(feb!H15+mrt!N15+apr!M15+O15)</f>
        <v>0</v>
      </c>
    </row>
    <row r="16" spans="1:16" x14ac:dyDescent="0.2">
      <c r="A16" s="30" t="s">
        <v>20</v>
      </c>
      <c r="B16" s="43"/>
      <c r="C16" s="37"/>
      <c r="D16" s="43">
        <v>85</v>
      </c>
      <c r="E16" s="37"/>
      <c r="F16" s="37"/>
      <c r="G16" s="37">
        <v>79</v>
      </c>
      <c r="H16" s="37"/>
      <c r="I16" s="37">
        <v>80</v>
      </c>
      <c r="J16" s="44"/>
      <c r="K16" s="39"/>
      <c r="L16" s="45"/>
      <c r="M16" s="35">
        <f t="shared" si="0"/>
        <v>3</v>
      </c>
      <c r="N16" s="25">
        <f>SUM(feb!F16+mrt!L16+apr!K16+M16)</f>
        <v>11</v>
      </c>
      <c r="O16" s="26">
        <f t="shared" si="1"/>
        <v>244</v>
      </c>
      <c r="P16" s="27">
        <f>SUM(feb!H16+mrt!N16+apr!M16+O16)</f>
        <v>767</v>
      </c>
    </row>
    <row r="17" spans="1:16" x14ac:dyDescent="0.2">
      <c r="A17" s="30" t="s">
        <v>15</v>
      </c>
      <c r="B17" s="43"/>
      <c r="C17" s="37"/>
      <c r="D17" s="43"/>
      <c r="E17" s="37"/>
      <c r="F17" s="37">
        <v>139</v>
      </c>
      <c r="G17" s="37">
        <v>79</v>
      </c>
      <c r="H17" s="37">
        <v>223</v>
      </c>
      <c r="I17" s="37">
        <v>80</v>
      </c>
      <c r="J17" s="44"/>
      <c r="K17" s="39"/>
      <c r="L17" s="45"/>
      <c r="M17" s="35">
        <f t="shared" si="0"/>
        <v>4</v>
      </c>
      <c r="N17" s="25">
        <f>SUM(feb!F17+mrt!L17+apr!K17+M17)</f>
        <v>23</v>
      </c>
      <c r="O17" s="26">
        <f t="shared" si="1"/>
        <v>521</v>
      </c>
      <c r="P17" s="27">
        <f>SUM(feb!H17+mrt!N17+apr!M17+O17)</f>
        <v>2107</v>
      </c>
    </row>
    <row r="18" spans="1:16" x14ac:dyDescent="0.2">
      <c r="A18" s="30" t="s">
        <v>39</v>
      </c>
      <c r="B18" s="43">
        <v>64</v>
      </c>
      <c r="C18" s="37"/>
      <c r="D18" s="43"/>
      <c r="E18" s="37"/>
      <c r="F18" s="37"/>
      <c r="G18" s="37"/>
      <c r="H18" s="37"/>
      <c r="I18" s="37"/>
      <c r="J18" s="44"/>
      <c r="K18" s="39"/>
      <c r="L18" s="45"/>
      <c r="M18" s="35">
        <f t="shared" si="0"/>
        <v>1</v>
      </c>
      <c r="N18" s="25">
        <f>SUM(feb!F18+mrt!L18+apr!K18+M18)</f>
        <v>4</v>
      </c>
      <c r="O18" s="26">
        <f t="shared" si="1"/>
        <v>64</v>
      </c>
      <c r="P18" s="27">
        <f>SUM(feb!H18+mrt!N18+apr!M18+O18)</f>
        <v>242</v>
      </c>
    </row>
    <row r="19" spans="1:16" x14ac:dyDescent="0.2">
      <c r="A19" s="30" t="s">
        <v>23</v>
      </c>
      <c r="B19" s="43">
        <v>75</v>
      </c>
      <c r="C19" s="37"/>
      <c r="D19" s="43"/>
      <c r="E19" s="37"/>
      <c r="F19" s="37">
        <v>95</v>
      </c>
      <c r="G19" s="37"/>
      <c r="H19" s="37">
        <v>89</v>
      </c>
      <c r="I19" s="37"/>
      <c r="J19" s="44"/>
      <c r="K19" s="39"/>
      <c r="L19" s="45"/>
      <c r="M19" s="35">
        <f t="shared" si="0"/>
        <v>3</v>
      </c>
      <c r="N19" s="25">
        <f>SUM(feb!F19+mrt!L19+apr!K19+M19)</f>
        <v>13</v>
      </c>
      <c r="O19" s="26">
        <f t="shared" si="1"/>
        <v>259</v>
      </c>
      <c r="P19" s="27">
        <f>SUM(feb!H19+mrt!N19+apr!M19+O19)</f>
        <v>934</v>
      </c>
    </row>
    <row r="20" spans="1:16" x14ac:dyDescent="0.2">
      <c r="A20" s="30" t="s">
        <v>40</v>
      </c>
      <c r="B20" s="43"/>
      <c r="C20" s="37"/>
      <c r="D20" s="43"/>
      <c r="E20" s="37"/>
      <c r="F20" s="37"/>
      <c r="G20" s="37"/>
      <c r="H20" s="37"/>
      <c r="I20" s="37"/>
      <c r="J20" s="44"/>
      <c r="K20" s="39"/>
      <c r="L20" s="45"/>
      <c r="M20" s="35">
        <f t="shared" si="0"/>
        <v>0</v>
      </c>
      <c r="N20" s="25">
        <f>SUM(feb!F20+mrt!L20+apr!K20+M20)</f>
        <v>0</v>
      </c>
      <c r="O20" s="26">
        <f t="shared" si="1"/>
        <v>0</v>
      </c>
      <c r="P20" s="27">
        <f>SUM(feb!H20+mrt!N20+apr!M20+O20)</f>
        <v>0</v>
      </c>
    </row>
    <row r="21" spans="1:16" x14ac:dyDescent="0.2">
      <c r="A21" s="30" t="s">
        <v>24</v>
      </c>
      <c r="B21" s="43"/>
      <c r="C21" s="37"/>
      <c r="D21" s="43"/>
      <c r="E21" s="37"/>
      <c r="F21" s="37">
        <v>95</v>
      </c>
      <c r="G21" s="37">
        <v>75</v>
      </c>
      <c r="H21" s="37"/>
      <c r="I21" s="37"/>
      <c r="J21" s="44"/>
      <c r="K21" s="39">
        <v>81</v>
      </c>
      <c r="L21" s="45"/>
      <c r="M21" s="35">
        <f t="shared" si="0"/>
        <v>3</v>
      </c>
      <c r="N21" s="25">
        <f>SUM(feb!F21+mrt!L21+apr!K21+M21)</f>
        <v>13</v>
      </c>
      <c r="O21" s="26">
        <f t="shared" si="1"/>
        <v>251</v>
      </c>
      <c r="P21" s="27">
        <f>SUM(feb!H21+mrt!N21+apr!M21+O21)</f>
        <v>896</v>
      </c>
    </row>
    <row r="22" spans="1:16" x14ac:dyDescent="0.2">
      <c r="A22" s="30" t="s">
        <v>10</v>
      </c>
      <c r="B22" s="43">
        <v>75</v>
      </c>
      <c r="C22" s="37"/>
      <c r="D22" s="43"/>
      <c r="E22" s="37"/>
      <c r="F22" s="37">
        <v>95</v>
      </c>
      <c r="G22" s="37">
        <v>75</v>
      </c>
      <c r="H22" s="37">
        <v>89</v>
      </c>
      <c r="I22" s="37">
        <v>78</v>
      </c>
      <c r="J22" s="44"/>
      <c r="K22" s="39"/>
      <c r="L22" s="45"/>
      <c r="M22" s="35">
        <f t="shared" si="0"/>
        <v>5</v>
      </c>
      <c r="N22" s="25">
        <f>SUM(feb!F22+mrt!L22+apr!K22+M22)</f>
        <v>17</v>
      </c>
      <c r="O22" s="26">
        <f t="shared" si="1"/>
        <v>412</v>
      </c>
      <c r="P22" s="27">
        <f>SUM(feb!H22+mrt!N22+apr!M22+O22)</f>
        <v>1240</v>
      </c>
    </row>
    <row r="23" spans="1:16" x14ac:dyDescent="0.2">
      <c r="A23" s="30" t="s">
        <v>7</v>
      </c>
      <c r="B23" s="43">
        <v>74</v>
      </c>
      <c r="C23" s="37"/>
      <c r="D23" s="43"/>
      <c r="E23" s="37"/>
      <c r="F23" s="37">
        <v>139</v>
      </c>
      <c r="G23" s="37">
        <v>79</v>
      </c>
      <c r="H23" s="37">
        <v>223</v>
      </c>
      <c r="I23" s="37"/>
      <c r="J23" s="44">
        <v>128</v>
      </c>
      <c r="K23" s="39"/>
      <c r="L23" s="45"/>
      <c r="M23" s="35">
        <f t="shared" si="0"/>
        <v>5</v>
      </c>
      <c r="N23" s="25">
        <f>SUM(feb!F23+mrt!L23+apr!K23+M23)</f>
        <v>19</v>
      </c>
      <c r="O23" s="26">
        <f t="shared" si="1"/>
        <v>643</v>
      </c>
      <c r="P23" s="27">
        <f>SUM(feb!H23+mrt!N23+apr!M23+O23)</f>
        <v>1973</v>
      </c>
    </row>
    <row r="24" spans="1:16" x14ac:dyDescent="0.2">
      <c r="A24" s="30" t="s">
        <v>41</v>
      </c>
      <c r="B24" s="43"/>
      <c r="C24" s="37"/>
      <c r="D24" s="43">
        <v>86</v>
      </c>
      <c r="E24" s="37"/>
      <c r="F24" s="37"/>
      <c r="G24" s="37"/>
      <c r="H24" s="37"/>
      <c r="I24" s="37"/>
      <c r="J24" s="44"/>
      <c r="K24" s="39"/>
      <c r="L24" s="45"/>
      <c r="M24" s="35">
        <f t="shared" si="0"/>
        <v>1</v>
      </c>
      <c r="N24" s="25">
        <f>SUM(feb!F24+mrt!L24+apr!K24+M24)</f>
        <v>2</v>
      </c>
      <c r="O24" s="26">
        <f t="shared" si="1"/>
        <v>86</v>
      </c>
      <c r="P24" s="27">
        <f>SUM(feb!H24+mrt!N24+apr!M24+O24)</f>
        <v>159</v>
      </c>
    </row>
    <row r="25" spans="1:16" x14ac:dyDescent="0.2">
      <c r="A25" s="30" t="s">
        <v>42</v>
      </c>
      <c r="B25" s="43"/>
      <c r="C25" s="37"/>
      <c r="D25" s="43"/>
      <c r="E25" s="37"/>
      <c r="F25" s="37"/>
      <c r="G25" s="37"/>
      <c r="H25" s="37"/>
      <c r="I25" s="37"/>
      <c r="J25" s="44"/>
      <c r="K25" s="39"/>
      <c r="L25" s="45"/>
      <c r="M25" s="35">
        <f t="shared" si="0"/>
        <v>0</v>
      </c>
      <c r="N25" s="25">
        <f>SUM(feb!F25+mrt!L25+apr!K25+M25)</f>
        <v>0</v>
      </c>
      <c r="O25" s="26">
        <f t="shared" si="1"/>
        <v>0</v>
      </c>
      <c r="P25" s="27">
        <f>SUM(feb!H25+mrt!N25+apr!M25+O25)</f>
        <v>0</v>
      </c>
    </row>
    <row r="26" spans="1:16" x14ac:dyDescent="0.2">
      <c r="A26" s="30" t="s">
        <v>25</v>
      </c>
      <c r="B26" s="43"/>
      <c r="C26" s="37"/>
      <c r="D26" s="43">
        <v>86</v>
      </c>
      <c r="E26" s="37"/>
      <c r="F26" s="37"/>
      <c r="G26" s="37"/>
      <c r="H26" s="37"/>
      <c r="I26" s="37"/>
      <c r="J26" s="44"/>
      <c r="K26" s="39">
        <v>84</v>
      </c>
      <c r="L26" s="45"/>
      <c r="M26" s="35">
        <f t="shared" si="0"/>
        <v>2</v>
      </c>
      <c r="N26" s="25">
        <f>SUM(feb!F26+mrt!L26+apr!K26+M26)</f>
        <v>8</v>
      </c>
      <c r="O26" s="26">
        <f t="shared" si="1"/>
        <v>170</v>
      </c>
      <c r="P26" s="27">
        <f>SUM(feb!H26+mrt!N26+apr!M26+O26)</f>
        <v>663</v>
      </c>
    </row>
    <row r="27" spans="1:16" x14ac:dyDescent="0.2">
      <c r="A27" s="30" t="s">
        <v>43</v>
      </c>
      <c r="B27" s="43"/>
      <c r="C27" s="37"/>
      <c r="D27" s="43"/>
      <c r="E27" s="37"/>
      <c r="F27" s="37"/>
      <c r="G27" s="37"/>
      <c r="H27" s="37"/>
      <c r="I27" s="37"/>
      <c r="J27" s="44"/>
      <c r="K27" s="39"/>
      <c r="L27" s="45"/>
      <c r="M27" s="35">
        <f t="shared" si="0"/>
        <v>0</v>
      </c>
      <c r="N27" s="25">
        <f>SUM(feb!F27+mrt!L27+apr!K27+M27)</f>
        <v>0</v>
      </c>
      <c r="O27" s="26">
        <f t="shared" si="1"/>
        <v>0</v>
      </c>
      <c r="P27" s="27">
        <f>SUM(feb!H27+mrt!N27+apr!M27+O27)</f>
        <v>0</v>
      </c>
    </row>
    <row r="28" spans="1:16" x14ac:dyDescent="0.2">
      <c r="A28" s="31" t="s">
        <v>44</v>
      </c>
      <c r="B28" s="43">
        <v>76</v>
      </c>
      <c r="C28" s="37"/>
      <c r="D28" s="43"/>
      <c r="E28" s="37"/>
      <c r="F28" s="37"/>
      <c r="G28" s="37"/>
      <c r="H28" s="37"/>
      <c r="I28" s="37"/>
      <c r="J28" s="44"/>
      <c r="K28" s="39">
        <v>84</v>
      </c>
      <c r="L28" s="45"/>
      <c r="M28" s="35">
        <f t="shared" si="0"/>
        <v>2</v>
      </c>
      <c r="N28" s="25">
        <f>SUM(feb!F28+mrt!L28+apr!K28+M28)</f>
        <v>6</v>
      </c>
      <c r="O28" s="26">
        <f t="shared" si="1"/>
        <v>160</v>
      </c>
      <c r="P28" s="27">
        <f>SUM(feb!H28+mrt!N28+apr!M28+O28)</f>
        <v>478</v>
      </c>
    </row>
    <row r="29" spans="1:16" x14ac:dyDescent="0.2">
      <c r="A29" s="31" t="s">
        <v>45</v>
      </c>
      <c r="B29" s="43">
        <v>74</v>
      </c>
      <c r="C29" s="37"/>
      <c r="D29" s="43">
        <v>74</v>
      </c>
      <c r="E29" s="37"/>
      <c r="F29" s="37">
        <v>139</v>
      </c>
      <c r="G29" s="37"/>
      <c r="H29" s="37">
        <v>110</v>
      </c>
      <c r="I29" s="37"/>
      <c r="J29" s="44"/>
      <c r="K29" s="39"/>
      <c r="L29" s="45"/>
      <c r="M29" s="35">
        <f t="shared" si="0"/>
        <v>4</v>
      </c>
      <c r="N29" s="25">
        <f>SUM(feb!F29+mrt!L29+apr!K29+M29)</f>
        <v>15</v>
      </c>
      <c r="O29" s="26">
        <f t="shared" si="1"/>
        <v>397</v>
      </c>
      <c r="P29" s="27">
        <f>SUM(feb!H29+mrt!N29+apr!M29+O29)</f>
        <v>1410</v>
      </c>
    </row>
    <row r="30" spans="1:16" x14ac:dyDescent="0.2">
      <c r="A30" s="31" t="s">
        <v>46</v>
      </c>
      <c r="B30" s="43">
        <v>64</v>
      </c>
      <c r="C30" s="37"/>
      <c r="D30" s="43"/>
      <c r="E30" s="37"/>
      <c r="F30" s="37"/>
      <c r="G30" s="37">
        <v>65</v>
      </c>
      <c r="H30" s="37"/>
      <c r="I30" s="37"/>
      <c r="J30" s="44"/>
      <c r="K30" s="39"/>
      <c r="L30" s="45"/>
      <c r="M30" s="35">
        <f t="shared" si="0"/>
        <v>2</v>
      </c>
      <c r="N30" s="25">
        <f>SUM(feb!F30+mrt!L30+apr!K30+M30)</f>
        <v>3</v>
      </c>
      <c r="O30" s="26">
        <f t="shared" si="1"/>
        <v>129</v>
      </c>
      <c r="P30" s="27">
        <f>SUM(feb!H30+mrt!N30+apr!M30+O30)</f>
        <v>181</v>
      </c>
    </row>
    <row r="31" spans="1:16" x14ac:dyDescent="0.2">
      <c r="A31" s="29" t="s">
        <v>26</v>
      </c>
      <c r="B31" s="43">
        <v>64</v>
      </c>
      <c r="C31" s="37">
        <v>55</v>
      </c>
      <c r="D31" s="43"/>
      <c r="E31" s="37"/>
      <c r="F31" s="37"/>
      <c r="G31" s="37"/>
      <c r="H31" s="37">
        <v>64</v>
      </c>
      <c r="I31" s="37"/>
      <c r="J31" s="44">
        <v>64</v>
      </c>
      <c r="K31" s="39"/>
      <c r="L31" s="45"/>
      <c r="M31" s="35">
        <f t="shared" si="0"/>
        <v>4</v>
      </c>
      <c r="N31" s="25">
        <f>SUM(feb!F31+mrt!L31+apr!K31+M31)</f>
        <v>13</v>
      </c>
      <c r="O31" s="26">
        <f t="shared" si="1"/>
        <v>247</v>
      </c>
      <c r="P31" s="27">
        <f>SUM(feb!H31+mrt!N31+apr!M31+O31)</f>
        <v>793</v>
      </c>
    </row>
    <row r="32" spans="1:16" x14ac:dyDescent="0.2">
      <c r="A32" s="30" t="s">
        <v>11</v>
      </c>
      <c r="B32" s="43"/>
      <c r="C32" s="37">
        <v>93</v>
      </c>
      <c r="D32" s="43"/>
      <c r="E32" s="37"/>
      <c r="F32" s="37">
        <v>139</v>
      </c>
      <c r="G32" s="37"/>
      <c r="H32" s="37">
        <v>110</v>
      </c>
      <c r="I32" s="37"/>
      <c r="J32" s="44"/>
      <c r="K32" s="39"/>
      <c r="L32" s="45"/>
      <c r="M32" s="35">
        <f t="shared" si="0"/>
        <v>3</v>
      </c>
      <c r="N32" s="25">
        <f>SUM(feb!F32+mrt!L32+apr!K32+M32)</f>
        <v>16</v>
      </c>
      <c r="O32" s="26">
        <f t="shared" si="1"/>
        <v>342</v>
      </c>
      <c r="P32" s="27">
        <f>SUM(feb!H32+mrt!N32+apr!M32+O32)</f>
        <v>1289</v>
      </c>
    </row>
    <row r="33" spans="1:16" x14ac:dyDescent="0.2">
      <c r="A33" s="30" t="s">
        <v>47</v>
      </c>
      <c r="B33" s="43"/>
      <c r="C33" s="37"/>
      <c r="D33" s="43">
        <v>86</v>
      </c>
      <c r="E33" s="37"/>
      <c r="F33" s="37"/>
      <c r="G33" s="37"/>
      <c r="H33" s="37"/>
      <c r="I33" s="37"/>
      <c r="J33" s="44"/>
      <c r="K33" s="39"/>
      <c r="L33" s="45"/>
      <c r="M33" s="35">
        <f t="shared" si="0"/>
        <v>1</v>
      </c>
      <c r="N33" s="25">
        <f>SUM(feb!F33+mrt!L33+apr!K33+M33)</f>
        <v>3</v>
      </c>
      <c r="O33" s="26">
        <f t="shared" si="1"/>
        <v>86</v>
      </c>
      <c r="P33" s="27">
        <f>SUM(feb!H33+mrt!N33+apr!M33+O33)</f>
        <v>258</v>
      </c>
    </row>
    <row r="34" spans="1:16" x14ac:dyDescent="0.2">
      <c r="A34" s="30" t="s">
        <v>101</v>
      </c>
      <c r="B34" s="43">
        <v>74</v>
      </c>
      <c r="C34" s="37">
        <v>140</v>
      </c>
      <c r="D34" s="43">
        <v>85</v>
      </c>
      <c r="E34" s="37"/>
      <c r="F34" s="37">
        <v>150</v>
      </c>
      <c r="G34" s="37"/>
      <c r="H34" s="37">
        <v>220</v>
      </c>
      <c r="I34" s="37"/>
      <c r="J34" s="44"/>
      <c r="K34" s="39"/>
      <c r="L34" s="45"/>
      <c r="M34" s="35">
        <f t="shared" ref="M34" si="4">COUNT(B34:L34)</f>
        <v>5</v>
      </c>
      <c r="N34" s="25">
        <f>SUM(feb!F34+mrt!L34+apr!K34+M34)</f>
        <v>17</v>
      </c>
      <c r="O34" s="26">
        <f t="shared" ref="O34" si="5">SUM(B34:L34)</f>
        <v>669</v>
      </c>
      <c r="P34" s="27">
        <f>SUM(feb!H34+mrt!N34+apr!M34+O34)</f>
        <v>1750</v>
      </c>
    </row>
    <row r="35" spans="1:16" x14ac:dyDescent="0.2">
      <c r="A35" s="30" t="s">
        <v>2</v>
      </c>
      <c r="B35" s="43">
        <v>75</v>
      </c>
      <c r="C35" s="37">
        <v>93</v>
      </c>
      <c r="D35" s="43">
        <v>74</v>
      </c>
      <c r="E35" s="37"/>
      <c r="F35" s="37"/>
      <c r="G35" s="37">
        <v>75</v>
      </c>
      <c r="H35" s="37">
        <v>110</v>
      </c>
      <c r="I35" s="37">
        <v>78</v>
      </c>
      <c r="J35" s="44">
        <v>105</v>
      </c>
      <c r="K35" s="39">
        <v>81</v>
      </c>
      <c r="L35" s="45"/>
      <c r="M35" s="35">
        <f t="shared" si="0"/>
        <v>8</v>
      </c>
      <c r="N35" s="25">
        <f>SUM(feb!F35+mrt!L35+apr!K35+M35)</f>
        <v>29</v>
      </c>
      <c r="O35" s="26">
        <f t="shared" si="1"/>
        <v>691</v>
      </c>
      <c r="P35" s="27">
        <f>SUM(feb!H35+mrt!N35+apr!M35+O35)</f>
        <v>2098</v>
      </c>
    </row>
    <row r="36" spans="1:16" x14ac:dyDescent="0.2">
      <c r="A36" s="30" t="s">
        <v>27</v>
      </c>
      <c r="B36" s="43">
        <v>75</v>
      </c>
      <c r="C36" s="37">
        <v>93</v>
      </c>
      <c r="D36" s="43">
        <v>74</v>
      </c>
      <c r="E36" s="37"/>
      <c r="F36" s="37"/>
      <c r="G36" s="37">
        <v>75</v>
      </c>
      <c r="H36" s="37">
        <v>110</v>
      </c>
      <c r="I36" s="37">
        <v>78</v>
      </c>
      <c r="J36" s="44"/>
      <c r="K36" s="39"/>
      <c r="L36" s="45"/>
      <c r="M36" s="35">
        <f t="shared" si="0"/>
        <v>6</v>
      </c>
      <c r="N36" s="25">
        <f>SUM(feb!F36+mrt!L36+apr!K36+M36)</f>
        <v>24</v>
      </c>
      <c r="O36" s="26">
        <f t="shared" si="1"/>
        <v>505</v>
      </c>
      <c r="P36" s="27">
        <f>SUM(feb!H36+mrt!N36+apr!M36+O36)</f>
        <v>1713</v>
      </c>
    </row>
    <row r="37" spans="1:16" x14ac:dyDescent="0.2">
      <c r="A37" s="30" t="s">
        <v>17</v>
      </c>
      <c r="B37" s="43"/>
      <c r="C37" s="37"/>
      <c r="D37" s="43">
        <v>86</v>
      </c>
      <c r="E37" s="37"/>
      <c r="F37" s="37"/>
      <c r="G37" s="37">
        <v>79</v>
      </c>
      <c r="H37" s="37"/>
      <c r="I37" s="37">
        <v>80</v>
      </c>
      <c r="J37" s="44"/>
      <c r="K37" s="39">
        <v>84</v>
      </c>
      <c r="L37" s="45"/>
      <c r="M37" s="35">
        <f t="shared" si="0"/>
        <v>4</v>
      </c>
      <c r="N37" s="25">
        <f>SUM(feb!F37+mrt!L37+apr!K37+M37)</f>
        <v>13</v>
      </c>
      <c r="O37" s="26">
        <f t="shared" si="1"/>
        <v>329</v>
      </c>
      <c r="P37" s="27">
        <f>SUM(feb!H37+mrt!N37+apr!M37+O37)</f>
        <v>1016</v>
      </c>
    </row>
    <row r="38" spans="1:16" x14ac:dyDescent="0.2">
      <c r="A38" s="30" t="s">
        <v>21</v>
      </c>
      <c r="B38" s="43"/>
      <c r="C38" s="37"/>
      <c r="D38" s="43"/>
      <c r="E38" s="37"/>
      <c r="F38" s="37"/>
      <c r="G38" s="37"/>
      <c r="H38" s="37"/>
      <c r="I38" s="37"/>
      <c r="J38" s="44"/>
      <c r="K38" s="39"/>
      <c r="L38" s="45"/>
      <c r="M38" s="35">
        <f t="shared" ref="M38:M70" si="6">COUNT(B38:L38)</f>
        <v>0</v>
      </c>
      <c r="N38" s="25">
        <f>SUM(feb!F38+mrt!L38+apr!K38+M38)</f>
        <v>16</v>
      </c>
      <c r="O38" s="26">
        <f t="shared" ref="O38:O72" si="7">SUM(B38:L38)</f>
        <v>0</v>
      </c>
      <c r="P38" s="27">
        <f>SUM(feb!H38+mrt!N38+apr!M38+O38)</f>
        <v>1336</v>
      </c>
    </row>
    <row r="39" spans="1:16" x14ac:dyDescent="0.2">
      <c r="A39" s="30" t="s">
        <v>48</v>
      </c>
      <c r="B39" s="43">
        <v>64</v>
      </c>
      <c r="C39" s="37"/>
      <c r="D39" s="43"/>
      <c r="E39" s="37"/>
      <c r="F39" s="37">
        <v>56</v>
      </c>
      <c r="G39" s="37"/>
      <c r="H39" s="37">
        <v>64</v>
      </c>
      <c r="I39" s="37"/>
      <c r="J39" s="44"/>
      <c r="K39" s="39"/>
      <c r="L39" s="45"/>
      <c r="M39" s="35">
        <f t="shared" si="6"/>
        <v>3</v>
      </c>
      <c r="N39" s="25">
        <f>SUM(feb!F39+mrt!L39+apr!K39+M39)</f>
        <v>10</v>
      </c>
      <c r="O39" s="26">
        <f t="shared" si="7"/>
        <v>184</v>
      </c>
      <c r="P39" s="27">
        <f>SUM(feb!H39+mrt!N39+apr!M39+O39)</f>
        <v>570</v>
      </c>
    </row>
    <row r="40" spans="1:16" x14ac:dyDescent="0.2">
      <c r="A40" s="30" t="s">
        <v>49</v>
      </c>
      <c r="B40" s="43"/>
      <c r="C40" s="37"/>
      <c r="D40" s="43"/>
      <c r="E40" s="37"/>
      <c r="F40" s="37"/>
      <c r="G40" s="37"/>
      <c r="H40" s="37"/>
      <c r="I40" s="37"/>
      <c r="J40" s="44"/>
      <c r="K40" s="39"/>
      <c r="L40" s="45"/>
      <c r="M40" s="35">
        <f t="shared" si="6"/>
        <v>0</v>
      </c>
      <c r="N40" s="25">
        <f>SUM(feb!F40+mrt!L40+apr!K40+M40)</f>
        <v>0</v>
      </c>
      <c r="O40" s="26">
        <f t="shared" si="7"/>
        <v>0</v>
      </c>
      <c r="P40" s="27">
        <f>SUM(feb!H40+mrt!N40+apr!M40+O40)</f>
        <v>0</v>
      </c>
    </row>
    <row r="41" spans="1:16" x14ac:dyDescent="0.2">
      <c r="A41" s="30" t="s">
        <v>28</v>
      </c>
      <c r="B41" s="43"/>
      <c r="C41" s="37"/>
      <c r="D41" s="43"/>
      <c r="E41" s="37"/>
      <c r="F41" s="37"/>
      <c r="G41" s="37">
        <v>75</v>
      </c>
      <c r="H41" s="37"/>
      <c r="I41" s="37"/>
      <c r="J41" s="44"/>
      <c r="K41" s="39"/>
      <c r="L41" s="45"/>
      <c r="M41" s="35">
        <f t="shared" si="6"/>
        <v>1</v>
      </c>
      <c r="N41" s="25">
        <f>SUM(feb!F41+mrt!L41+apr!K41+M41)</f>
        <v>8</v>
      </c>
      <c r="O41" s="26">
        <f t="shared" si="7"/>
        <v>75</v>
      </c>
      <c r="P41" s="27">
        <f>SUM(feb!H41+mrt!N41+apr!M41+O41)</f>
        <v>549</v>
      </c>
    </row>
    <row r="42" spans="1:16" x14ac:dyDescent="0.2">
      <c r="A42" s="32" t="s">
        <v>50</v>
      </c>
      <c r="B42" s="43"/>
      <c r="C42" s="37"/>
      <c r="D42" s="43"/>
      <c r="E42" s="37"/>
      <c r="F42" s="37"/>
      <c r="G42" s="37"/>
      <c r="H42" s="37"/>
      <c r="I42" s="37"/>
      <c r="J42" s="44"/>
      <c r="K42" s="39"/>
      <c r="L42" s="45"/>
      <c r="M42" s="35">
        <f t="shared" si="6"/>
        <v>0</v>
      </c>
      <c r="N42" s="25">
        <f>SUM(feb!F42+mrt!L42+apr!K42+M42)</f>
        <v>0</v>
      </c>
      <c r="O42" s="26">
        <f t="shared" si="7"/>
        <v>0</v>
      </c>
      <c r="P42" s="27">
        <f>SUM(feb!H42+mrt!N42+apr!M42+O42)</f>
        <v>0</v>
      </c>
    </row>
    <row r="43" spans="1:16" x14ac:dyDescent="0.2">
      <c r="A43" s="30" t="s">
        <v>12</v>
      </c>
      <c r="B43" s="43">
        <v>75</v>
      </c>
      <c r="C43" s="37">
        <v>93</v>
      </c>
      <c r="D43" s="43">
        <v>74</v>
      </c>
      <c r="E43" s="37"/>
      <c r="F43" s="37">
        <v>95</v>
      </c>
      <c r="G43" s="37">
        <v>75</v>
      </c>
      <c r="H43" s="37">
        <v>110</v>
      </c>
      <c r="I43" s="37">
        <v>78</v>
      </c>
      <c r="J43" s="44"/>
      <c r="K43" s="39"/>
      <c r="L43" s="45"/>
      <c r="M43" s="35">
        <f t="shared" si="6"/>
        <v>7</v>
      </c>
      <c r="N43" s="25">
        <f>SUM(feb!F43+mrt!L43+apr!K43+M43)</f>
        <v>24</v>
      </c>
      <c r="O43" s="26">
        <f t="shared" si="7"/>
        <v>600</v>
      </c>
      <c r="P43" s="27">
        <f>SUM(feb!H43+mrt!N43+apr!M43+O43)</f>
        <v>1741</v>
      </c>
    </row>
    <row r="44" spans="1:16" x14ac:dyDescent="0.2">
      <c r="A44" s="30" t="s">
        <v>51</v>
      </c>
      <c r="B44" s="43"/>
      <c r="C44" s="37"/>
      <c r="D44" s="43"/>
      <c r="E44" s="37"/>
      <c r="F44" s="37">
        <v>95</v>
      </c>
      <c r="G44" s="37"/>
      <c r="H44" s="37"/>
      <c r="I44" s="37"/>
      <c r="J44" s="44"/>
      <c r="K44" s="39"/>
      <c r="L44" s="45"/>
      <c r="M44" s="35">
        <f t="shared" si="6"/>
        <v>1</v>
      </c>
      <c r="N44" s="25">
        <f>SUM(feb!F44+mrt!L44+apr!K44+M44)</f>
        <v>4</v>
      </c>
      <c r="O44" s="26">
        <f t="shared" si="7"/>
        <v>95</v>
      </c>
      <c r="P44" s="27">
        <f>SUM(feb!H44+mrt!N44+apr!M44+O44)</f>
        <v>339</v>
      </c>
    </row>
    <row r="45" spans="1:16" x14ac:dyDescent="0.2">
      <c r="A45" s="30" t="s">
        <v>13</v>
      </c>
      <c r="B45" s="43">
        <v>75</v>
      </c>
      <c r="C45" s="37">
        <v>93</v>
      </c>
      <c r="D45" s="43"/>
      <c r="E45" s="37"/>
      <c r="F45" s="37">
        <v>95</v>
      </c>
      <c r="G45" s="37">
        <v>75</v>
      </c>
      <c r="H45" s="37">
        <v>110</v>
      </c>
      <c r="I45" s="37"/>
      <c r="J45" s="44"/>
      <c r="K45" s="39"/>
      <c r="L45" s="45"/>
      <c r="M45" s="35">
        <f t="shared" si="6"/>
        <v>5</v>
      </c>
      <c r="N45" s="25">
        <f>SUM(feb!F45+mrt!L45+apr!K45+M45)</f>
        <v>22</v>
      </c>
      <c r="O45" s="26">
        <f t="shared" si="7"/>
        <v>448</v>
      </c>
      <c r="P45" s="27">
        <f>SUM(feb!H45+mrt!N45+apr!M45+O45)</f>
        <v>1625</v>
      </c>
    </row>
    <row r="46" spans="1:16" x14ac:dyDescent="0.2">
      <c r="A46" s="31" t="s">
        <v>14</v>
      </c>
      <c r="B46" s="43"/>
      <c r="C46" s="37"/>
      <c r="D46" s="43"/>
      <c r="E46" s="37"/>
      <c r="F46" s="37"/>
      <c r="G46" s="37"/>
      <c r="H46" s="37"/>
      <c r="I46" s="37"/>
      <c r="J46" s="44"/>
      <c r="K46" s="39"/>
      <c r="L46" s="45"/>
      <c r="M46" s="35">
        <f t="shared" si="6"/>
        <v>0</v>
      </c>
      <c r="N46" s="25">
        <f>SUM(feb!F46+mrt!L46+apr!K46+M46)</f>
        <v>8</v>
      </c>
      <c r="O46" s="26">
        <f t="shared" si="7"/>
        <v>0</v>
      </c>
      <c r="P46" s="27">
        <f>SUM(feb!H46+mrt!N46+apr!M46+O46)</f>
        <v>494</v>
      </c>
    </row>
    <row r="47" spans="1:16" x14ac:dyDescent="0.2">
      <c r="A47" s="31" t="s">
        <v>52</v>
      </c>
      <c r="B47" s="43">
        <v>75</v>
      </c>
      <c r="C47" s="37"/>
      <c r="D47" s="43"/>
      <c r="E47" s="37"/>
      <c r="F47" s="37"/>
      <c r="G47" s="37"/>
      <c r="H47" s="37"/>
      <c r="I47" s="37"/>
      <c r="J47" s="44"/>
      <c r="K47" s="39"/>
      <c r="L47" s="45"/>
      <c r="M47" s="35">
        <f t="shared" si="6"/>
        <v>1</v>
      </c>
      <c r="N47" s="25">
        <f>SUM(feb!F47+mrt!L47+apr!K47+M47)</f>
        <v>4</v>
      </c>
      <c r="O47" s="26">
        <f t="shared" si="7"/>
        <v>75</v>
      </c>
      <c r="P47" s="27">
        <f>SUM(feb!H47+mrt!N47+apr!M47+O47)</f>
        <v>337</v>
      </c>
    </row>
    <row r="48" spans="1:16" x14ac:dyDescent="0.2">
      <c r="A48" s="30" t="s">
        <v>8</v>
      </c>
      <c r="B48" s="43"/>
      <c r="C48" s="37"/>
      <c r="D48" s="43"/>
      <c r="E48" s="37"/>
      <c r="F48" s="37"/>
      <c r="G48" s="37">
        <v>79</v>
      </c>
      <c r="H48" s="37"/>
      <c r="I48" s="37">
        <v>80</v>
      </c>
      <c r="J48" s="44"/>
      <c r="K48" s="39"/>
      <c r="L48" s="45"/>
      <c r="M48" s="35">
        <f t="shared" si="6"/>
        <v>2</v>
      </c>
      <c r="N48" s="25">
        <f>SUM(feb!F48+mrt!L48+apr!K48+M48)</f>
        <v>13</v>
      </c>
      <c r="O48" s="26">
        <f t="shared" si="7"/>
        <v>159</v>
      </c>
      <c r="P48" s="27">
        <f>SUM(feb!H48+mrt!N48+apr!M48+O48)</f>
        <v>1063</v>
      </c>
    </row>
    <row r="49" spans="1:16" x14ac:dyDescent="0.2">
      <c r="A49" s="30" t="s">
        <v>53</v>
      </c>
      <c r="B49" s="43"/>
      <c r="C49" s="37"/>
      <c r="D49" s="43"/>
      <c r="E49" s="37"/>
      <c r="F49" s="37"/>
      <c r="G49" s="37"/>
      <c r="H49" s="37"/>
      <c r="I49" s="37"/>
      <c r="J49" s="44"/>
      <c r="K49" s="39"/>
      <c r="L49" s="45"/>
      <c r="M49" s="35">
        <f t="shared" si="6"/>
        <v>0</v>
      </c>
      <c r="N49" s="25">
        <f>SUM(feb!F49+mrt!L49+apr!K49+M49)</f>
        <v>0</v>
      </c>
      <c r="O49" s="26">
        <f t="shared" si="7"/>
        <v>0</v>
      </c>
      <c r="P49" s="27">
        <f>SUM(feb!H49+mrt!N49+apr!M49+O49)</f>
        <v>0</v>
      </c>
    </row>
    <row r="50" spans="1:16" x14ac:dyDescent="0.2">
      <c r="A50" s="30" t="s">
        <v>1</v>
      </c>
      <c r="B50" s="43">
        <v>76</v>
      </c>
      <c r="C50" s="37">
        <v>140</v>
      </c>
      <c r="D50" s="43">
        <v>86</v>
      </c>
      <c r="E50" s="37"/>
      <c r="F50" s="37">
        <v>137</v>
      </c>
      <c r="G50" s="37">
        <v>79</v>
      </c>
      <c r="H50" s="37">
        <v>220</v>
      </c>
      <c r="I50" s="37">
        <v>80</v>
      </c>
      <c r="J50" s="44">
        <v>144</v>
      </c>
      <c r="K50" s="39">
        <v>84</v>
      </c>
      <c r="L50" s="45"/>
      <c r="M50" s="35">
        <f t="shared" si="6"/>
        <v>9</v>
      </c>
      <c r="N50" s="25">
        <f>SUM(feb!F50+mrt!L50+apr!K50+M50)</f>
        <v>32</v>
      </c>
      <c r="O50" s="26">
        <f t="shared" si="7"/>
        <v>1046</v>
      </c>
      <c r="P50" s="27">
        <f>SUM(feb!H50+mrt!N50+apr!M50+O50)</f>
        <v>3278</v>
      </c>
    </row>
    <row r="51" spans="1:16" x14ac:dyDescent="0.2">
      <c r="A51" s="30" t="s">
        <v>16</v>
      </c>
      <c r="B51" s="43">
        <v>75</v>
      </c>
      <c r="C51" s="37">
        <v>93</v>
      </c>
      <c r="D51" s="43">
        <v>74</v>
      </c>
      <c r="E51" s="37"/>
      <c r="F51" s="37"/>
      <c r="G51" s="37">
        <v>75</v>
      </c>
      <c r="H51" s="37">
        <v>110</v>
      </c>
      <c r="I51" s="37">
        <v>78</v>
      </c>
      <c r="J51" s="44">
        <v>105</v>
      </c>
      <c r="K51" s="39">
        <v>81</v>
      </c>
      <c r="L51" s="45"/>
      <c r="M51" s="35">
        <f t="shared" si="6"/>
        <v>8</v>
      </c>
      <c r="N51" s="25">
        <f>SUM(feb!F51+mrt!L51+apr!K51+M51)</f>
        <v>26</v>
      </c>
      <c r="O51" s="26">
        <f t="shared" si="7"/>
        <v>691</v>
      </c>
      <c r="P51" s="27">
        <f>SUM(feb!H51+mrt!N51+apr!M51+O51)</f>
        <v>1904</v>
      </c>
    </row>
    <row r="52" spans="1:16" x14ac:dyDescent="0.2">
      <c r="A52" s="30" t="s">
        <v>54</v>
      </c>
      <c r="B52" s="43">
        <v>74</v>
      </c>
      <c r="C52" s="37"/>
      <c r="D52" s="43"/>
      <c r="E52" s="37"/>
      <c r="F52" s="37"/>
      <c r="G52" s="37"/>
      <c r="H52" s="37"/>
      <c r="I52" s="37"/>
      <c r="J52" s="44"/>
      <c r="K52" s="39"/>
      <c r="L52" s="45"/>
      <c r="M52" s="35">
        <f t="shared" si="6"/>
        <v>1</v>
      </c>
      <c r="N52" s="25">
        <f>SUM(feb!F52+mrt!L52+apr!K52+M52)</f>
        <v>1</v>
      </c>
      <c r="O52" s="26">
        <f t="shared" si="7"/>
        <v>74</v>
      </c>
      <c r="P52" s="27">
        <f>SUM(feb!H52+mrt!N52+apr!M52+O52)</f>
        <v>74</v>
      </c>
    </row>
    <row r="53" spans="1:16" x14ac:dyDescent="0.2">
      <c r="A53" s="30" t="s">
        <v>55</v>
      </c>
      <c r="B53" s="43"/>
      <c r="C53" s="37"/>
      <c r="D53" s="43"/>
      <c r="E53" s="37"/>
      <c r="F53" s="37"/>
      <c r="G53" s="37"/>
      <c r="H53" s="37"/>
      <c r="I53" s="37"/>
      <c r="J53" s="44"/>
      <c r="K53" s="39"/>
      <c r="L53" s="45"/>
      <c r="M53" s="35">
        <f t="shared" si="6"/>
        <v>0</v>
      </c>
      <c r="N53" s="25">
        <f>SUM(feb!F53+mrt!L53+apr!K53+M53)</f>
        <v>0</v>
      </c>
      <c r="O53" s="26">
        <f t="shared" si="7"/>
        <v>0</v>
      </c>
      <c r="P53" s="27">
        <f>SUM(feb!H53+mrt!N53+apr!M53+O53)</f>
        <v>0</v>
      </c>
    </row>
    <row r="54" spans="1:16" x14ac:dyDescent="0.2">
      <c r="A54" s="30" t="s">
        <v>3</v>
      </c>
      <c r="B54" s="43">
        <v>74</v>
      </c>
      <c r="C54" s="37">
        <v>140</v>
      </c>
      <c r="D54" s="43"/>
      <c r="E54" s="37"/>
      <c r="F54" s="37"/>
      <c r="G54" s="37">
        <v>79</v>
      </c>
      <c r="H54" s="37"/>
      <c r="I54" s="37"/>
      <c r="J54" s="44"/>
      <c r="K54" s="39"/>
      <c r="L54" s="45"/>
      <c r="M54" s="35">
        <f t="shared" si="6"/>
        <v>3</v>
      </c>
      <c r="N54" s="25">
        <f>SUM(feb!F54+mrt!L54+apr!K54+M54)</f>
        <v>17</v>
      </c>
      <c r="O54" s="26">
        <f t="shared" si="7"/>
        <v>293</v>
      </c>
      <c r="P54" s="27">
        <f>SUM(feb!H54+mrt!N54+apr!M54+O54)</f>
        <v>1503</v>
      </c>
    </row>
    <row r="55" spans="1:16" x14ac:dyDescent="0.2">
      <c r="A55" s="30" t="s">
        <v>4</v>
      </c>
      <c r="B55" s="43"/>
      <c r="C55" s="37"/>
      <c r="D55" s="43"/>
      <c r="E55" s="37"/>
      <c r="F55" s="37"/>
      <c r="G55" s="37">
        <v>79</v>
      </c>
      <c r="H55" s="37">
        <v>110</v>
      </c>
      <c r="I55" s="37">
        <v>80</v>
      </c>
      <c r="J55" s="44">
        <v>128</v>
      </c>
      <c r="K55" s="39">
        <v>81</v>
      </c>
      <c r="L55" s="45"/>
      <c r="M55" s="35">
        <f t="shared" si="6"/>
        <v>5</v>
      </c>
      <c r="N55" s="25">
        <f>SUM(feb!F55+mrt!L55+apr!K55+M55)</f>
        <v>27</v>
      </c>
      <c r="O55" s="26">
        <f t="shared" si="7"/>
        <v>478</v>
      </c>
      <c r="P55" s="27">
        <f>SUM(feb!H55+mrt!N55+apr!M55+O55)</f>
        <v>2351</v>
      </c>
    </row>
    <row r="56" spans="1:16" x14ac:dyDescent="0.2">
      <c r="A56" s="30" t="s">
        <v>18</v>
      </c>
      <c r="B56" s="43">
        <v>74</v>
      </c>
      <c r="C56" s="37"/>
      <c r="D56" s="43">
        <v>85</v>
      </c>
      <c r="E56" s="37"/>
      <c r="F56" s="37"/>
      <c r="G56" s="37">
        <v>79</v>
      </c>
      <c r="H56" s="37"/>
      <c r="I56" s="37">
        <v>80</v>
      </c>
      <c r="J56" s="44"/>
      <c r="K56" s="39">
        <v>84</v>
      </c>
      <c r="L56" s="45"/>
      <c r="M56" s="35">
        <f t="shared" si="6"/>
        <v>5</v>
      </c>
      <c r="N56" s="25">
        <f>SUM(feb!F56+mrt!L56+apr!K56+M56)</f>
        <v>16</v>
      </c>
      <c r="O56" s="26">
        <f t="shared" si="7"/>
        <v>402</v>
      </c>
      <c r="P56" s="27">
        <f>SUM(feb!H56+mrt!N56+apr!M56+O56)</f>
        <v>1362</v>
      </c>
    </row>
    <row r="57" spans="1:16" x14ac:dyDescent="0.2">
      <c r="A57" s="30" t="s">
        <v>56</v>
      </c>
      <c r="B57" s="43"/>
      <c r="C57" s="37"/>
      <c r="D57" s="43"/>
      <c r="E57" s="37"/>
      <c r="F57" s="37"/>
      <c r="G57" s="37"/>
      <c r="H57" s="37"/>
      <c r="I57" s="37"/>
      <c r="J57" s="44"/>
      <c r="K57" s="39"/>
      <c r="L57" s="45"/>
      <c r="M57" s="35">
        <f t="shared" si="6"/>
        <v>0</v>
      </c>
      <c r="N57" s="25">
        <f>SUM(feb!F57+mrt!L57+apr!K57+M57)</f>
        <v>1</v>
      </c>
      <c r="O57" s="26">
        <f t="shared" si="7"/>
        <v>0</v>
      </c>
      <c r="P57" s="27">
        <f>SUM(feb!H57+mrt!N57+apr!M57+O57)</f>
        <v>114</v>
      </c>
    </row>
    <row r="58" spans="1:16" x14ac:dyDescent="0.2">
      <c r="A58" s="30" t="s">
        <v>57</v>
      </c>
      <c r="B58" s="43">
        <v>75</v>
      </c>
      <c r="C58" s="37"/>
      <c r="D58" s="43"/>
      <c r="E58" s="37"/>
      <c r="F58" s="37"/>
      <c r="G58" s="37">
        <v>75</v>
      </c>
      <c r="H58" s="37"/>
      <c r="I58" s="37"/>
      <c r="J58" s="44"/>
      <c r="K58" s="39"/>
      <c r="L58" s="45"/>
      <c r="M58" s="35">
        <f t="shared" si="6"/>
        <v>2</v>
      </c>
      <c r="N58" s="25">
        <f>SUM(feb!F58+mrt!L58+apr!K58+M58)</f>
        <v>11</v>
      </c>
      <c r="O58" s="26">
        <f t="shared" si="7"/>
        <v>150</v>
      </c>
      <c r="P58" s="27">
        <f>SUM(feb!H58+mrt!N58+apr!M58+O58)</f>
        <v>795</v>
      </c>
    </row>
    <row r="59" spans="1:16" x14ac:dyDescent="0.2">
      <c r="A59" s="30" t="s">
        <v>58</v>
      </c>
      <c r="B59" s="43"/>
      <c r="C59" s="37"/>
      <c r="D59" s="43">
        <v>86</v>
      </c>
      <c r="E59" s="37"/>
      <c r="F59" s="37"/>
      <c r="G59" s="37"/>
      <c r="H59" s="37"/>
      <c r="I59" s="37"/>
      <c r="J59" s="44"/>
      <c r="K59" s="39"/>
      <c r="L59" s="45"/>
      <c r="M59" s="35">
        <f t="shared" si="6"/>
        <v>1</v>
      </c>
      <c r="N59" s="25">
        <f>SUM(feb!F59+mrt!L59+apr!K59+M59)</f>
        <v>4</v>
      </c>
      <c r="O59" s="26">
        <f t="shared" si="7"/>
        <v>86</v>
      </c>
      <c r="P59" s="27">
        <f>SUM(feb!H59+mrt!N59+apr!M59+O59)</f>
        <v>310</v>
      </c>
    </row>
    <row r="60" spans="1:16" x14ac:dyDescent="0.2">
      <c r="A60" s="30" t="s">
        <v>29</v>
      </c>
      <c r="B60" s="43">
        <v>75</v>
      </c>
      <c r="C60" s="37"/>
      <c r="D60" s="43">
        <v>74</v>
      </c>
      <c r="E60" s="37"/>
      <c r="F60" s="37">
        <v>95</v>
      </c>
      <c r="G60" s="37">
        <v>75</v>
      </c>
      <c r="H60" s="37">
        <v>110</v>
      </c>
      <c r="I60" s="37">
        <v>78</v>
      </c>
      <c r="J60" s="44"/>
      <c r="K60" s="39"/>
      <c r="L60" s="45"/>
      <c r="M60" s="35">
        <f t="shared" si="6"/>
        <v>6</v>
      </c>
      <c r="N60" s="25">
        <f>SUM(feb!F60+mrt!L60+apr!K60+M60)</f>
        <v>18</v>
      </c>
      <c r="O60" s="26">
        <f t="shared" si="7"/>
        <v>507</v>
      </c>
      <c r="P60" s="27">
        <f>SUM(feb!H60+mrt!N60+apr!M60+O60)</f>
        <v>1372</v>
      </c>
    </row>
    <row r="61" spans="1:16" x14ac:dyDescent="0.2">
      <c r="A61" s="30" t="s">
        <v>59</v>
      </c>
      <c r="B61" s="43"/>
      <c r="C61" s="37"/>
      <c r="D61" s="43"/>
      <c r="E61" s="37"/>
      <c r="F61" s="37"/>
      <c r="G61" s="37"/>
      <c r="H61" s="37"/>
      <c r="I61" s="37"/>
      <c r="J61" s="44"/>
      <c r="K61" s="39"/>
      <c r="L61" s="45"/>
      <c r="M61" s="35">
        <f t="shared" si="6"/>
        <v>0</v>
      </c>
      <c r="N61" s="25">
        <f>SUM(feb!F61+mrt!L61+apr!K61+M61)</f>
        <v>0</v>
      </c>
      <c r="O61" s="26">
        <f t="shared" si="7"/>
        <v>0</v>
      </c>
      <c r="P61" s="27">
        <f>SUM(feb!H61+mrt!N61+apr!M61+O61)</f>
        <v>0</v>
      </c>
    </row>
    <row r="62" spans="1:16" x14ac:dyDescent="0.2">
      <c r="A62" s="30" t="s">
        <v>60</v>
      </c>
      <c r="B62" s="43"/>
      <c r="C62" s="37"/>
      <c r="D62" s="43"/>
      <c r="E62" s="37"/>
      <c r="F62" s="37"/>
      <c r="G62" s="37"/>
      <c r="H62" s="37"/>
      <c r="I62" s="37"/>
      <c r="J62" s="44"/>
      <c r="K62" s="39"/>
      <c r="L62" s="45"/>
      <c r="M62" s="35">
        <f t="shared" si="6"/>
        <v>0</v>
      </c>
      <c r="N62" s="25">
        <f>SUM(feb!F62+mrt!L62+apr!K62+M62)</f>
        <v>3</v>
      </c>
      <c r="O62" s="26">
        <f t="shared" si="7"/>
        <v>0</v>
      </c>
      <c r="P62" s="27">
        <f>SUM(feb!H62+mrt!N62+apr!M62+O62)</f>
        <v>150</v>
      </c>
    </row>
    <row r="63" spans="1:16" x14ac:dyDescent="0.2">
      <c r="A63" s="30" t="s">
        <v>61</v>
      </c>
      <c r="B63" s="43"/>
      <c r="C63" s="37"/>
      <c r="D63" s="43"/>
      <c r="E63" s="37"/>
      <c r="F63" s="37"/>
      <c r="G63" s="37"/>
      <c r="H63" s="37"/>
      <c r="I63" s="37"/>
      <c r="J63" s="44"/>
      <c r="K63" s="39"/>
      <c r="L63" s="45"/>
      <c r="M63" s="35">
        <f t="shared" si="6"/>
        <v>0</v>
      </c>
      <c r="N63" s="25">
        <f>SUM(feb!F63+mrt!L63+apr!K63+M63)</f>
        <v>3</v>
      </c>
      <c r="O63" s="26">
        <f t="shared" si="7"/>
        <v>0</v>
      </c>
      <c r="P63" s="27">
        <f>SUM(feb!H63+mrt!N63+apr!M63+O63)</f>
        <v>185</v>
      </c>
    </row>
    <row r="64" spans="1:16" x14ac:dyDescent="0.2">
      <c r="A64" s="30" t="s">
        <v>102</v>
      </c>
      <c r="B64" s="43"/>
      <c r="C64" s="37"/>
      <c r="D64" s="43">
        <v>74</v>
      </c>
      <c r="E64" s="37"/>
      <c r="F64" s="37"/>
      <c r="G64" s="37"/>
      <c r="H64" s="37"/>
      <c r="I64" s="37">
        <v>78</v>
      </c>
      <c r="J64" s="44"/>
      <c r="K64" s="39"/>
      <c r="L64" s="45"/>
      <c r="M64" s="35">
        <f t="shared" ref="M64" si="8">COUNT(B64:L64)</f>
        <v>2</v>
      </c>
      <c r="N64" s="25">
        <f>SUM(feb!F64+mrt!L64+apr!K64+M64)</f>
        <v>5</v>
      </c>
      <c r="O64" s="26">
        <f t="shared" ref="O64" si="9">SUM(B64:L64)</f>
        <v>152</v>
      </c>
      <c r="P64" s="27">
        <f>SUM(feb!H64+mrt!N64+apr!M64+O64)</f>
        <v>349</v>
      </c>
    </row>
    <row r="65" spans="1:16" x14ac:dyDescent="0.2">
      <c r="A65" s="30" t="s">
        <v>62</v>
      </c>
      <c r="B65" s="43">
        <v>64</v>
      </c>
      <c r="C65" s="37"/>
      <c r="D65" s="43"/>
      <c r="E65" s="37"/>
      <c r="F65" s="37"/>
      <c r="G65" s="37">
        <v>65</v>
      </c>
      <c r="H65" s="37">
        <v>64</v>
      </c>
      <c r="I65" s="37"/>
      <c r="J65" s="44"/>
      <c r="K65" s="39"/>
      <c r="L65" s="45"/>
      <c r="M65" s="35">
        <f t="shared" si="6"/>
        <v>3</v>
      </c>
      <c r="N65" s="25">
        <f>SUM(feb!F65+mrt!L65+apr!K65+M65)</f>
        <v>6</v>
      </c>
      <c r="O65" s="26">
        <f t="shared" si="7"/>
        <v>193</v>
      </c>
      <c r="P65" s="27">
        <f>SUM(feb!H65+mrt!N65+apr!M65+O65)</f>
        <v>388</v>
      </c>
    </row>
    <row r="66" spans="1:16" x14ac:dyDescent="0.2">
      <c r="A66" s="30" t="s">
        <v>63</v>
      </c>
      <c r="B66" s="43"/>
      <c r="C66" s="37"/>
      <c r="D66" s="43"/>
      <c r="E66" s="37"/>
      <c r="F66" s="37"/>
      <c r="G66" s="37"/>
      <c r="H66" s="37"/>
      <c r="I66" s="37"/>
      <c r="J66" s="44"/>
      <c r="K66" s="39"/>
      <c r="L66" s="45"/>
      <c r="M66" s="35">
        <f t="shared" si="6"/>
        <v>0</v>
      </c>
      <c r="N66" s="25">
        <f>SUM(feb!F66+mrt!L66+apr!K66+M66)</f>
        <v>0</v>
      </c>
      <c r="O66" s="26">
        <f t="shared" si="7"/>
        <v>0</v>
      </c>
      <c r="P66" s="27">
        <f>SUM(feb!H66+mrt!N66+apr!M66+O66)</f>
        <v>0</v>
      </c>
    </row>
    <row r="67" spans="1:16" x14ac:dyDescent="0.2">
      <c r="A67" s="30" t="s">
        <v>64</v>
      </c>
      <c r="B67" s="43"/>
      <c r="C67" s="37"/>
      <c r="D67" s="43"/>
      <c r="E67" s="37"/>
      <c r="F67" s="37"/>
      <c r="G67" s="37">
        <v>65</v>
      </c>
      <c r="H67" s="37"/>
      <c r="I67" s="37"/>
      <c r="J67" s="44"/>
      <c r="K67" s="39"/>
      <c r="L67" s="45"/>
      <c r="M67" s="35">
        <f t="shared" si="6"/>
        <v>1</v>
      </c>
      <c r="N67" s="25">
        <f>SUM(feb!F67+mrt!L67+apr!K67+M67)</f>
        <v>2</v>
      </c>
      <c r="O67" s="26">
        <f t="shared" si="7"/>
        <v>65</v>
      </c>
      <c r="P67" s="27">
        <f>SUM(feb!H67+mrt!N67+apr!M67+O67)</f>
        <v>117</v>
      </c>
    </row>
    <row r="68" spans="1:16" x14ac:dyDescent="0.2">
      <c r="A68" s="30" t="s">
        <v>30</v>
      </c>
      <c r="B68" s="43"/>
      <c r="C68" s="37"/>
      <c r="D68" s="43"/>
      <c r="E68" s="37"/>
      <c r="F68" s="37"/>
      <c r="G68" s="37"/>
      <c r="H68" s="37"/>
      <c r="I68" s="37"/>
      <c r="J68" s="44"/>
      <c r="K68" s="39"/>
      <c r="L68" s="45"/>
      <c r="M68" s="35">
        <f t="shared" si="6"/>
        <v>0</v>
      </c>
      <c r="N68" s="25">
        <f>SUM(feb!F68+mrt!L68+apr!K68+M68)</f>
        <v>7</v>
      </c>
      <c r="O68" s="26">
        <f t="shared" si="7"/>
        <v>0</v>
      </c>
      <c r="P68" s="27">
        <f>SUM(feb!H68+mrt!N68+apr!M68+O68)</f>
        <v>476</v>
      </c>
    </row>
    <row r="69" spans="1:16" x14ac:dyDescent="0.2">
      <c r="A69" s="30" t="s">
        <v>31</v>
      </c>
      <c r="B69" s="43">
        <v>75</v>
      </c>
      <c r="C69" s="37"/>
      <c r="D69" s="43">
        <v>74</v>
      </c>
      <c r="E69" s="37"/>
      <c r="F69" s="37">
        <v>95</v>
      </c>
      <c r="G69" s="37"/>
      <c r="H69" s="37">
        <v>89</v>
      </c>
      <c r="I69" s="37">
        <v>78</v>
      </c>
      <c r="J69" s="44"/>
      <c r="K69" s="39"/>
      <c r="L69" s="45"/>
      <c r="M69" s="35">
        <f t="shared" si="6"/>
        <v>5</v>
      </c>
      <c r="N69" s="25">
        <f>SUM(feb!F69+mrt!L69+apr!K69+M69)</f>
        <v>16</v>
      </c>
      <c r="O69" s="26">
        <f t="shared" si="7"/>
        <v>411</v>
      </c>
      <c r="P69" s="27">
        <f>SUM(feb!H69+mrt!N69+apr!M69+O69)</f>
        <v>1197</v>
      </c>
    </row>
    <row r="70" spans="1:16" x14ac:dyDescent="0.2">
      <c r="A70" s="30" t="s">
        <v>65</v>
      </c>
      <c r="B70" s="43"/>
      <c r="C70" s="37"/>
      <c r="D70" s="43"/>
      <c r="E70" s="37"/>
      <c r="F70" s="37"/>
      <c r="G70" s="37"/>
      <c r="H70" s="37"/>
      <c r="I70" s="37"/>
      <c r="J70" s="44"/>
      <c r="K70" s="39"/>
      <c r="L70" s="45"/>
      <c r="M70" s="35">
        <f t="shared" si="6"/>
        <v>0</v>
      </c>
      <c r="N70" s="25">
        <f>SUM(feb!F70+mrt!L70+apr!K70+M70)</f>
        <v>3</v>
      </c>
      <c r="O70" s="26">
        <f t="shared" si="7"/>
        <v>0</v>
      </c>
      <c r="P70" s="27">
        <f>SUM(feb!H70+mrt!N70+apr!M70+O70)</f>
        <v>160</v>
      </c>
    </row>
    <row r="71" spans="1:16" x14ac:dyDescent="0.2">
      <c r="A71" s="30" t="s">
        <v>66</v>
      </c>
      <c r="B71" s="75">
        <v>64</v>
      </c>
      <c r="C71" s="76">
        <v>55</v>
      </c>
      <c r="D71" s="75"/>
      <c r="E71" s="76"/>
      <c r="F71" s="76">
        <v>56</v>
      </c>
      <c r="G71" s="76">
        <v>65</v>
      </c>
      <c r="H71" s="76">
        <v>64</v>
      </c>
      <c r="I71" s="76"/>
      <c r="J71" s="77"/>
      <c r="K71" s="78"/>
      <c r="L71" s="79"/>
      <c r="M71" s="35">
        <f t="shared" ref="M71:M72" si="10">COUNT(B71:L71)</f>
        <v>5</v>
      </c>
      <c r="N71" s="25">
        <f>SUM(feb!F71+mrt!L71+apr!K71+M71)</f>
        <v>15</v>
      </c>
      <c r="O71" s="26">
        <f t="shared" si="7"/>
        <v>304</v>
      </c>
      <c r="P71" s="27">
        <f>SUM(feb!H71+mrt!N71+apr!M71+O71)</f>
        <v>859</v>
      </c>
    </row>
    <row r="72" spans="1:16" s="91" customFormat="1" x14ac:dyDescent="0.2">
      <c r="A72" s="81" t="s">
        <v>81</v>
      </c>
      <c r="B72" s="82"/>
      <c r="C72" s="83"/>
      <c r="D72" s="82"/>
      <c r="E72" s="83"/>
      <c r="F72" s="83"/>
      <c r="G72" s="83"/>
      <c r="H72" s="83"/>
      <c r="I72" s="83"/>
      <c r="J72" s="84"/>
      <c r="K72" s="85"/>
      <c r="L72" s="86"/>
      <c r="M72" s="87">
        <f t="shared" si="10"/>
        <v>0</v>
      </c>
      <c r="N72" s="88">
        <f>SUM(feb!F72+mrt!L72+apr!K72+M72)</f>
        <v>11</v>
      </c>
      <c r="O72" s="89">
        <f t="shared" si="7"/>
        <v>0</v>
      </c>
      <c r="P72" s="90">
        <f>SUM(feb!H72+mrt!N72+apr!M72+O72)</f>
        <v>729</v>
      </c>
    </row>
  </sheetData>
  <sheetProtection selectLockedCells="1" selectUnlockedCells="1"/>
  <mergeCells count="4">
    <mergeCell ref="M2:M3"/>
    <mergeCell ref="N2:N3"/>
    <mergeCell ref="O2:O3"/>
    <mergeCell ref="P2:P3"/>
  </mergeCells>
  <pageMargins left="0.78749999999999998" right="0.78749999999999998" top="0.39374999999999999" bottom="0.39374999999999999" header="0.51180555555555551" footer="0.51180555555555551"/>
  <pageSetup paperSize="9" scale="9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72"/>
  <sheetViews>
    <sheetView zoomScale="130" zoomScaleNormal="130" workbookViewId="0">
      <pane ySplit="3" topLeftCell="A4" activePane="bottomLeft" state="frozen"/>
      <selection activeCell="A12" sqref="A12"/>
      <selection pane="bottomLeft"/>
    </sheetView>
  </sheetViews>
  <sheetFormatPr defaultColWidth="9" defaultRowHeight="12.75" x14ac:dyDescent="0.2"/>
  <cols>
    <col min="1" max="1" width="24.5703125" style="1" customWidth="1"/>
    <col min="2" max="11" width="4" style="1" customWidth="1"/>
    <col min="12" max="15" width="5.42578125" style="1" customWidth="1"/>
    <col min="16" max="16384" width="9" style="1"/>
  </cols>
  <sheetData>
    <row r="1" spans="1:15" ht="27.75" customHeight="1" x14ac:dyDescent="0.25">
      <c r="A1" s="12" t="s">
        <v>87</v>
      </c>
      <c r="O1" s="14" t="s">
        <v>69</v>
      </c>
    </row>
    <row r="2" spans="1:15" s="18" customFormat="1" ht="57" customHeight="1" x14ac:dyDescent="0.2">
      <c r="A2" s="15"/>
      <c r="B2" s="33" t="s">
        <v>71</v>
      </c>
      <c r="C2" s="33" t="s">
        <v>70</v>
      </c>
      <c r="D2" s="33" t="s">
        <v>71</v>
      </c>
      <c r="E2" s="33" t="s">
        <v>79</v>
      </c>
      <c r="F2" s="33" t="s">
        <v>70</v>
      </c>
      <c r="G2" s="33" t="s">
        <v>71</v>
      </c>
      <c r="H2" s="33" t="s">
        <v>70</v>
      </c>
      <c r="I2" s="33" t="s">
        <v>71</v>
      </c>
      <c r="J2" s="33" t="s">
        <v>70</v>
      </c>
      <c r="K2" s="33" t="s">
        <v>71</v>
      </c>
      <c r="L2" s="92" t="s">
        <v>88</v>
      </c>
      <c r="M2" s="93" t="s">
        <v>73</v>
      </c>
      <c r="N2" s="94" t="s">
        <v>85</v>
      </c>
      <c r="O2" s="95" t="s">
        <v>86</v>
      </c>
    </row>
    <row r="3" spans="1:15" ht="18" customHeight="1" x14ac:dyDescent="0.2">
      <c r="A3" s="34"/>
      <c r="B3" s="20">
        <v>1</v>
      </c>
      <c r="C3" s="20">
        <v>7</v>
      </c>
      <c r="D3" s="20">
        <v>8</v>
      </c>
      <c r="E3" s="20">
        <v>9</v>
      </c>
      <c r="F3" s="20">
        <v>14</v>
      </c>
      <c r="G3" s="20">
        <v>15</v>
      </c>
      <c r="H3" s="20">
        <v>21</v>
      </c>
      <c r="I3" s="20">
        <v>22</v>
      </c>
      <c r="J3" s="20">
        <v>28</v>
      </c>
      <c r="K3" s="20">
        <v>29</v>
      </c>
      <c r="L3" s="92"/>
      <c r="M3" s="93"/>
      <c r="N3" s="94"/>
      <c r="O3" s="95"/>
    </row>
    <row r="4" spans="1:15" ht="12.75" customHeight="1" x14ac:dyDescent="0.2">
      <c r="A4" s="22" t="s">
        <v>32</v>
      </c>
      <c r="B4" s="37"/>
      <c r="C4" s="38"/>
      <c r="D4" s="37"/>
      <c r="E4" s="37"/>
      <c r="F4" s="37"/>
      <c r="G4" s="37"/>
      <c r="H4" s="37"/>
      <c r="I4" s="37"/>
      <c r="J4" s="37"/>
      <c r="K4" s="46"/>
      <c r="L4" s="35">
        <f t="shared" ref="L4:L37" si="0">COUNT(B4:K4)</f>
        <v>0</v>
      </c>
      <c r="M4" s="25">
        <f>SUM(feb!F4+mrt!L4+apr!K4+mei!M4+L4)</f>
        <v>0</v>
      </c>
      <c r="N4" s="26">
        <f t="shared" ref="N4:N37" si="1">SUM(B4:K4)</f>
        <v>0</v>
      </c>
      <c r="O4" s="27">
        <f>SUM(feb!H4+mrt!N4+apr!M4+mei!O4+N4)</f>
        <v>0</v>
      </c>
    </row>
    <row r="5" spans="1:15" x14ac:dyDescent="0.2">
      <c r="A5" s="28" t="s">
        <v>33</v>
      </c>
      <c r="B5" s="37"/>
      <c r="C5" s="38"/>
      <c r="D5" s="37"/>
      <c r="E5" s="37"/>
      <c r="F5" s="37"/>
      <c r="G5" s="37"/>
      <c r="H5" s="37"/>
      <c r="I5" s="37"/>
      <c r="J5" s="37"/>
      <c r="K5" s="46"/>
      <c r="L5" s="35">
        <f t="shared" si="0"/>
        <v>0</v>
      </c>
      <c r="M5" s="25">
        <f>SUM(feb!F5+mrt!L5+apr!K5+mei!M5+L5)</f>
        <v>1</v>
      </c>
      <c r="N5" s="26">
        <f t="shared" si="1"/>
        <v>0</v>
      </c>
      <c r="O5" s="27">
        <f>SUM(feb!H5+mrt!N5+apr!M5+mei!O5+N5)</f>
        <v>101</v>
      </c>
    </row>
    <row r="6" spans="1:15" x14ac:dyDescent="0.2">
      <c r="A6" s="28" t="s">
        <v>19</v>
      </c>
      <c r="B6" s="37"/>
      <c r="C6" s="38"/>
      <c r="D6" s="37"/>
      <c r="E6" s="37"/>
      <c r="F6" s="37"/>
      <c r="G6" s="37"/>
      <c r="H6" s="37"/>
      <c r="I6" s="37"/>
      <c r="J6" s="37"/>
      <c r="K6" s="46"/>
      <c r="L6" s="35">
        <f t="shared" si="0"/>
        <v>0</v>
      </c>
      <c r="M6" s="25">
        <f>SUM(feb!F6+mrt!L6+apr!K6+mei!M6+L6)</f>
        <v>11</v>
      </c>
      <c r="N6" s="26">
        <f t="shared" si="1"/>
        <v>0</v>
      </c>
      <c r="O6" s="27">
        <f>SUM(feb!H6+mrt!N6+apr!M6+mei!O6+N6)</f>
        <v>791</v>
      </c>
    </row>
    <row r="7" spans="1:15" x14ac:dyDescent="0.2">
      <c r="A7" s="28" t="s">
        <v>34</v>
      </c>
      <c r="B7" s="37"/>
      <c r="C7" s="38"/>
      <c r="D7" s="37"/>
      <c r="E7" s="37"/>
      <c r="F7" s="37"/>
      <c r="G7" s="37"/>
      <c r="H7" s="37"/>
      <c r="I7" s="37"/>
      <c r="J7" s="37"/>
      <c r="K7" s="46"/>
      <c r="L7" s="35">
        <f t="shared" si="0"/>
        <v>0</v>
      </c>
      <c r="M7" s="25">
        <f>SUM(feb!F7+mrt!L7+apr!K7+mei!M7+L7)</f>
        <v>4</v>
      </c>
      <c r="N7" s="26">
        <f t="shared" si="1"/>
        <v>0</v>
      </c>
      <c r="O7" s="27">
        <f>SUM(feb!H7+mrt!N7+apr!M7+mei!O7+N7)</f>
        <v>333</v>
      </c>
    </row>
    <row r="8" spans="1:15" x14ac:dyDescent="0.2">
      <c r="A8" s="29" t="s">
        <v>6</v>
      </c>
      <c r="B8" s="37"/>
      <c r="C8" s="38"/>
      <c r="D8" s="37"/>
      <c r="E8" s="37"/>
      <c r="F8" s="37"/>
      <c r="G8" s="37"/>
      <c r="H8" s="37"/>
      <c r="I8" s="37"/>
      <c r="J8" s="37"/>
      <c r="K8" s="46"/>
      <c r="L8" s="35">
        <f t="shared" si="0"/>
        <v>0</v>
      </c>
      <c r="M8" s="25">
        <f>SUM(feb!F8+mrt!L8+apr!K8+mei!M8+L8)</f>
        <v>28</v>
      </c>
      <c r="N8" s="26">
        <f t="shared" si="1"/>
        <v>0</v>
      </c>
      <c r="O8" s="27">
        <f>SUM(feb!H8+mrt!N8+apr!M8+mei!O8+N8)</f>
        <v>2404</v>
      </c>
    </row>
    <row r="9" spans="1:15" x14ac:dyDescent="0.2">
      <c r="A9" s="30" t="s">
        <v>9</v>
      </c>
      <c r="B9" s="37"/>
      <c r="C9" s="38"/>
      <c r="D9" s="37"/>
      <c r="E9" s="37"/>
      <c r="F9" s="37"/>
      <c r="G9" s="37"/>
      <c r="H9" s="37"/>
      <c r="I9" s="37"/>
      <c r="J9" s="37"/>
      <c r="K9" s="46"/>
      <c r="L9" s="35">
        <f t="shared" si="0"/>
        <v>0</v>
      </c>
      <c r="M9" s="25">
        <f>SUM(feb!F9+mrt!L9+apr!K9+mei!M9+L9)</f>
        <v>20</v>
      </c>
      <c r="N9" s="26">
        <f t="shared" si="1"/>
        <v>0</v>
      </c>
      <c r="O9" s="27">
        <f>SUM(feb!H9+mrt!N9+apr!M9+mei!O9+N9)</f>
        <v>1431</v>
      </c>
    </row>
    <row r="10" spans="1:15" x14ac:dyDescent="0.2">
      <c r="A10" s="30" t="s">
        <v>22</v>
      </c>
      <c r="B10" s="37"/>
      <c r="C10" s="38"/>
      <c r="D10" s="37"/>
      <c r="E10" s="37"/>
      <c r="F10" s="37"/>
      <c r="G10" s="37"/>
      <c r="H10" s="37"/>
      <c r="I10" s="37"/>
      <c r="J10" s="37"/>
      <c r="K10" s="46"/>
      <c r="L10" s="35">
        <f t="shared" si="0"/>
        <v>0</v>
      </c>
      <c r="M10" s="25">
        <f>SUM(feb!F10+mrt!L10+apr!K10+mei!M10+L10)</f>
        <v>14</v>
      </c>
      <c r="N10" s="26">
        <f t="shared" si="1"/>
        <v>0</v>
      </c>
      <c r="O10" s="27">
        <f>SUM(feb!H10+mrt!N10+apr!M10+mei!O10+N10)</f>
        <v>1060</v>
      </c>
    </row>
    <row r="11" spans="1:15" x14ac:dyDescent="0.2">
      <c r="A11" s="30" t="s">
        <v>35</v>
      </c>
      <c r="B11" s="37"/>
      <c r="C11" s="38"/>
      <c r="D11" s="37"/>
      <c r="E11" s="37"/>
      <c r="F11" s="37"/>
      <c r="G11" s="37"/>
      <c r="H11" s="37"/>
      <c r="I11" s="37"/>
      <c r="J11" s="37"/>
      <c r="K11" s="46"/>
      <c r="L11" s="35">
        <f t="shared" si="0"/>
        <v>0</v>
      </c>
      <c r="M11" s="25">
        <f>SUM(feb!F11+mrt!L11+apr!K11+mei!M11+L11)</f>
        <v>0</v>
      </c>
      <c r="N11" s="26">
        <f t="shared" si="1"/>
        <v>0</v>
      </c>
      <c r="O11" s="27">
        <f>SUM(feb!H11+mrt!N11+apr!M11+mei!O11+N11)</f>
        <v>0</v>
      </c>
    </row>
    <row r="12" spans="1:15" x14ac:dyDescent="0.2">
      <c r="A12" s="30" t="s">
        <v>36</v>
      </c>
      <c r="B12" s="37"/>
      <c r="C12" s="38"/>
      <c r="D12" s="37"/>
      <c r="E12" s="37"/>
      <c r="F12" s="37"/>
      <c r="G12" s="37"/>
      <c r="H12" s="37"/>
      <c r="I12" s="37"/>
      <c r="J12" s="37"/>
      <c r="K12" s="46"/>
      <c r="L12" s="35">
        <f t="shared" si="0"/>
        <v>0</v>
      </c>
      <c r="M12" s="25">
        <f>SUM(feb!F12+mrt!L12+apr!K12+mei!M12+L12)</f>
        <v>14</v>
      </c>
      <c r="N12" s="26">
        <f t="shared" si="1"/>
        <v>0</v>
      </c>
      <c r="O12" s="27">
        <f>SUM(feb!H12+mrt!N12+apr!M12+mei!O12+N12)</f>
        <v>1360</v>
      </c>
    </row>
    <row r="13" spans="1:15" x14ac:dyDescent="0.2">
      <c r="A13" s="30" t="s">
        <v>103</v>
      </c>
      <c r="B13" s="37"/>
      <c r="C13" s="38"/>
      <c r="D13" s="37"/>
      <c r="E13" s="37"/>
      <c r="F13" s="37"/>
      <c r="G13" s="37"/>
      <c r="H13" s="37"/>
      <c r="I13" s="37"/>
      <c r="J13" s="37"/>
      <c r="K13" s="46"/>
      <c r="L13" s="35">
        <f t="shared" ref="L13" si="2">COUNT(B13:K13)</f>
        <v>0</v>
      </c>
      <c r="M13" s="25">
        <f>SUM(feb!F13+mrt!L13+apr!K13+mei!M13+L13)</f>
        <v>3</v>
      </c>
      <c r="N13" s="26">
        <f t="shared" ref="N13" si="3">SUM(B13:K13)</f>
        <v>0</v>
      </c>
      <c r="O13" s="27">
        <f>SUM(feb!H13+mrt!N13+apr!M13+mei!O13+N13)</f>
        <v>189</v>
      </c>
    </row>
    <row r="14" spans="1:15" x14ac:dyDescent="0.2">
      <c r="A14" s="30" t="s">
        <v>37</v>
      </c>
      <c r="B14" s="37"/>
      <c r="C14" s="38"/>
      <c r="D14" s="37"/>
      <c r="E14" s="37"/>
      <c r="F14" s="37"/>
      <c r="G14" s="37"/>
      <c r="H14" s="37"/>
      <c r="I14" s="37"/>
      <c r="J14" s="37"/>
      <c r="K14" s="46"/>
      <c r="L14" s="35">
        <f t="shared" si="0"/>
        <v>0</v>
      </c>
      <c r="M14" s="25">
        <f>SUM(feb!F14+mrt!L14+apr!K14+mei!M14+L14)</f>
        <v>9</v>
      </c>
      <c r="N14" s="26">
        <f t="shared" si="1"/>
        <v>0</v>
      </c>
      <c r="O14" s="27">
        <f>SUM(feb!H14+mrt!N14+apr!M14+mei!O14+N14)</f>
        <v>701</v>
      </c>
    </row>
    <row r="15" spans="1:15" x14ac:dyDescent="0.2">
      <c r="A15" s="30" t="s">
        <v>38</v>
      </c>
      <c r="B15" s="37"/>
      <c r="C15" s="38"/>
      <c r="D15" s="37"/>
      <c r="E15" s="37"/>
      <c r="F15" s="37"/>
      <c r="G15" s="37"/>
      <c r="H15" s="37"/>
      <c r="I15" s="37"/>
      <c r="J15" s="37"/>
      <c r="K15" s="46"/>
      <c r="L15" s="35">
        <f t="shared" si="0"/>
        <v>0</v>
      </c>
      <c r="M15" s="25">
        <f>SUM(feb!F15+mrt!L15+apr!K15+mei!M15+L15)</f>
        <v>0</v>
      </c>
      <c r="N15" s="26">
        <f t="shared" si="1"/>
        <v>0</v>
      </c>
      <c r="O15" s="27">
        <f>SUM(feb!H15+mrt!N15+apr!M15+mei!O15+N15)</f>
        <v>0</v>
      </c>
    </row>
    <row r="16" spans="1:15" x14ac:dyDescent="0.2">
      <c r="A16" s="30" t="s">
        <v>20</v>
      </c>
      <c r="B16" s="37"/>
      <c r="C16" s="38"/>
      <c r="D16" s="37"/>
      <c r="E16" s="37"/>
      <c r="F16" s="37"/>
      <c r="G16" s="37"/>
      <c r="H16" s="37"/>
      <c r="I16" s="37"/>
      <c r="J16" s="37"/>
      <c r="K16" s="46"/>
      <c r="L16" s="35">
        <f t="shared" si="0"/>
        <v>0</v>
      </c>
      <c r="M16" s="25">
        <f>SUM(feb!F16+mrt!L16+apr!K16+mei!M16+L16)</f>
        <v>11</v>
      </c>
      <c r="N16" s="26">
        <f t="shared" si="1"/>
        <v>0</v>
      </c>
      <c r="O16" s="27">
        <f>SUM(feb!H16+mrt!N16+apr!M16+mei!O16+N16)</f>
        <v>767</v>
      </c>
    </row>
    <row r="17" spans="1:15" x14ac:dyDescent="0.2">
      <c r="A17" s="30" t="s">
        <v>15</v>
      </c>
      <c r="B17" s="37"/>
      <c r="C17" s="38"/>
      <c r="D17" s="37"/>
      <c r="E17" s="37"/>
      <c r="F17" s="37"/>
      <c r="G17" s="37"/>
      <c r="H17" s="37"/>
      <c r="I17" s="37"/>
      <c r="J17" s="37"/>
      <c r="K17" s="46"/>
      <c r="L17" s="35">
        <f t="shared" si="0"/>
        <v>0</v>
      </c>
      <c r="M17" s="25">
        <f>SUM(feb!F17+mrt!L17+apr!K17+mei!M17+L17)</f>
        <v>23</v>
      </c>
      <c r="N17" s="26">
        <f t="shared" si="1"/>
        <v>0</v>
      </c>
      <c r="O17" s="27">
        <f>SUM(feb!H17+mrt!N17+apr!M17+mei!O17+N17)</f>
        <v>2107</v>
      </c>
    </row>
    <row r="18" spans="1:15" x14ac:dyDescent="0.2">
      <c r="A18" s="30" t="s">
        <v>39</v>
      </c>
      <c r="B18" s="37"/>
      <c r="C18" s="38"/>
      <c r="D18" s="37"/>
      <c r="E18" s="37"/>
      <c r="F18" s="37"/>
      <c r="G18" s="37"/>
      <c r="H18" s="37"/>
      <c r="I18" s="37"/>
      <c r="J18" s="37"/>
      <c r="K18" s="46"/>
      <c r="L18" s="35">
        <f t="shared" si="0"/>
        <v>0</v>
      </c>
      <c r="M18" s="25">
        <f>SUM(feb!F18+mrt!L18+apr!K18+mei!M18+L18)</f>
        <v>4</v>
      </c>
      <c r="N18" s="26">
        <f t="shared" si="1"/>
        <v>0</v>
      </c>
      <c r="O18" s="27">
        <f>SUM(feb!H18+mrt!N18+apr!M18+mei!O18+N18)</f>
        <v>242</v>
      </c>
    </row>
    <row r="19" spans="1:15" x14ac:dyDescent="0.2">
      <c r="A19" s="30" t="s">
        <v>23</v>
      </c>
      <c r="B19" s="37"/>
      <c r="C19" s="38"/>
      <c r="D19" s="37"/>
      <c r="E19" s="37"/>
      <c r="F19" s="37"/>
      <c r="G19" s="37"/>
      <c r="H19" s="37"/>
      <c r="I19" s="37"/>
      <c r="J19" s="37"/>
      <c r="K19" s="46"/>
      <c r="L19" s="35">
        <f t="shared" si="0"/>
        <v>0</v>
      </c>
      <c r="M19" s="25">
        <f>SUM(feb!F19+mrt!L19+apr!K19+mei!M19+L19)</f>
        <v>13</v>
      </c>
      <c r="N19" s="26">
        <f t="shared" si="1"/>
        <v>0</v>
      </c>
      <c r="O19" s="27">
        <f>SUM(feb!H19+mrt!N19+apr!M19+mei!O19+N19)</f>
        <v>934</v>
      </c>
    </row>
    <row r="20" spans="1:15" x14ac:dyDescent="0.2">
      <c r="A20" s="30" t="s">
        <v>40</v>
      </c>
      <c r="B20" s="37"/>
      <c r="C20" s="38"/>
      <c r="D20" s="37"/>
      <c r="E20" s="37"/>
      <c r="F20" s="37"/>
      <c r="G20" s="37"/>
      <c r="H20" s="37"/>
      <c r="I20" s="37"/>
      <c r="J20" s="37"/>
      <c r="K20" s="46"/>
      <c r="L20" s="35">
        <f t="shared" si="0"/>
        <v>0</v>
      </c>
      <c r="M20" s="25">
        <f>SUM(feb!F20+mrt!L20+apr!K20+mei!M20+L20)</f>
        <v>0</v>
      </c>
      <c r="N20" s="26">
        <f t="shared" si="1"/>
        <v>0</v>
      </c>
      <c r="O20" s="27">
        <f>SUM(feb!H20+mrt!N20+apr!M20+mei!O20+N20)</f>
        <v>0</v>
      </c>
    </row>
    <row r="21" spans="1:15" x14ac:dyDescent="0.2">
      <c r="A21" s="30" t="s">
        <v>24</v>
      </c>
      <c r="B21" s="37"/>
      <c r="C21" s="38"/>
      <c r="D21" s="37"/>
      <c r="E21" s="37"/>
      <c r="F21" s="37"/>
      <c r="G21" s="37"/>
      <c r="H21" s="37"/>
      <c r="I21" s="37"/>
      <c r="J21" s="37"/>
      <c r="K21" s="46"/>
      <c r="L21" s="35">
        <f t="shared" si="0"/>
        <v>0</v>
      </c>
      <c r="M21" s="25">
        <f>SUM(feb!F21+mrt!L21+apr!K21+mei!M21+L21)</f>
        <v>13</v>
      </c>
      <c r="N21" s="26">
        <f t="shared" si="1"/>
        <v>0</v>
      </c>
      <c r="O21" s="27">
        <f>SUM(feb!H21+mrt!N21+apr!M21+mei!O21+N21)</f>
        <v>896</v>
      </c>
    </row>
    <row r="22" spans="1:15" x14ac:dyDescent="0.2">
      <c r="A22" s="30" t="s">
        <v>10</v>
      </c>
      <c r="B22" s="37"/>
      <c r="C22" s="38"/>
      <c r="D22" s="37"/>
      <c r="E22" s="37"/>
      <c r="F22" s="37"/>
      <c r="G22" s="37"/>
      <c r="H22" s="37"/>
      <c r="I22" s="37"/>
      <c r="J22" s="37"/>
      <c r="K22" s="46"/>
      <c r="L22" s="35">
        <f t="shared" si="0"/>
        <v>0</v>
      </c>
      <c r="M22" s="25">
        <f>SUM(feb!F22+mrt!L22+apr!K22+mei!M22+L22)</f>
        <v>17</v>
      </c>
      <c r="N22" s="26">
        <f t="shared" si="1"/>
        <v>0</v>
      </c>
      <c r="O22" s="27">
        <f>SUM(feb!H22+mrt!N22+apr!M22+mei!O22+N22)</f>
        <v>1240</v>
      </c>
    </row>
    <row r="23" spans="1:15" x14ac:dyDescent="0.2">
      <c r="A23" s="30" t="s">
        <v>7</v>
      </c>
      <c r="B23" s="37"/>
      <c r="C23" s="38"/>
      <c r="D23" s="37"/>
      <c r="E23" s="37"/>
      <c r="F23" s="37"/>
      <c r="G23" s="37"/>
      <c r="H23" s="37"/>
      <c r="I23" s="37"/>
      <c r="J23" s="37"/>
      <c r="K23" s="46"/>
      <c r="L23" s="35">
        <f t="shared" si="0"/>
        <v>0</v>
      </c>
      <c r="M23" s="25">
        <f>SUM(feb!F23+mrt!L23+apr!K23+mei!M23+L23)</f>
        <v>19</v>
      </c>
      <c r="N23" s="26">
        <f t="shared" si="1"/>
        <v>0</v>
      </c>
      <c r="O23" s="27">
        <f>SUM(feb!H23+mrt!N23+apr!M23+mei!O23+N23)</f>
        <v>1973</v>
      </c>
    </row>
    <row r="24" spans="1:15" x14ac:dyDescent="0.2">
      <c r="A24" s="30" t="s">
        <v>41</v>
      </c>
      <c r="B24" s="37"/>
      <c r="C24" s="38"/>
      <c r="D24" s="37"/>
      <c r="E24" s="37"/>
      <c r="F24" s="37"/>
      <c r="G24" s="37"/>
      <c r="H24" s="37"/>
      <c r="I24" s="37"/>
      <c r="J24" s="37"/>
      <c r="K24" s="46"/>
      <c r="L24" s="35">
        <f t="shared" si="0"/>
        <v>0</v>
      </c>
      <c r="M24" s="25">
        <f>SUM(feb!F24+mrt!L24+apr!K24+mei!M24+L24)</f>
        <v>2</v>
      </c>
      <c r="N24" s="26">
        <f t="shared" si="1"/>
        <v>0</v>
      </c>
      <c r="O24" s="27">
        <f>SUM(feb!H24+mrt!N24+apr!M24+mei!O24+N24)</f>
        <v>159</v>
      </c>
    </row>
    <row r="25" spans="1:15" x14ac:dyDescent="0.2">
      <c r="A25" s="30" t="s">
        <v>42</v>
      </c>
      <c r="B25" s="37"/>
      <c r="C25" s="38"/>
      <c r="D25" s="37"/>
      <c r="E25" s="37"/>
      <c r="F25" s="37"/>
      <c r="G25" s="37"/>
      <c r="H25" s="37"/>
      <c r="I25" s="37"/>
      <c r="J25" s="37"/>
      <c r="K25" s="46"/>
      <c r="L25" s="35">
        <f t="shared" si="0"/>
        <v>0</v>
      </c>
      <c r="M25" s="25">
        <f>SUM(feb!F25+mrt!L25+apr!K25+mei!M25+L25)</f>
        <v>0</v>
      </c>
      <c r="N25" s="26">
        <f t="shared" si="1"/>
        <v>0</v>
      </c>
      <c r="O25" s="27">
        <f>SUM(feb!H25+mrt!N25+apr!M25+mei!O25+N25)</f>
        <v>0</v>
      </c>
    </row>
    <row r="26" spans="1:15" x14ac:dyDescent="0.2">
      <c r="A26" s="30" t="s">
        <v>25</v>
      </c>
      <c r="B26" s="37"/>
      <c r="C26" s="38"/>
      <c r="D26" s="37"/>
      <c r="E26" s="37"/>
      <c r="F26" s="37"/>
      <c r="G26" s="37"/>
      <c r="H26" s="37"/>
      <c r="I26" s="37"/>
      <c r="J26" s="37"/>
      <c r="K26" s="46"/>
      <c r="L26" s="35">
        <f t="shared" si="0"/>
        <v>0</v>
      </c>
      <c r="M26" s="25">
        <f>SUM(feb!F26+mrt!L26+apr!K26+mei!M26+L26)</f>
        <v>8</v>
      </c>
      <c r="N26" s="26">
        <f t="shared" si="1"/>
        <v>0</v>
      </c>
      <c r="O26" s="27">
        <f>SUM(feb!H26+mrt!N26+apr!M26+mei!O26+N26)</f>
        <v>663</v>
      </c>
    </row>
    <row r="27" spans="1:15" x14ac:dyDescent="0.2">
      <c r="A27" s="30" t="s">
        <v>43</v>
      </c>
      <c r="B27" s="37"/>
      <c r="C27" s="38"/>
      <c r="D27" s="37"/>
      <c r="E27" s="37"/>
      <c r="F27" s="37"/>
      <c r="G27" s="37"/>
      <c r="H27" s="37"/>
      <c r="I27" s="37"/>
      <c r="J27" s="37"/>
      <c r="K27" s="46"/>
      <c r="L27" s="35">
        <f t="shared" si="0"/>
        <v>0</v>
      </c>
      <c r="M27" s="25">
        <f>SUM(feb!F27+mrt!L27+apr!K27+mei!M27+L27)</f>
        <v>0</v>
      </c>
      <c r="N27" s="26">
        <f t="shared" si="1"/>
        <v>0</v>
      </c>
      <c r="O27" s="27">
        <f>SUM(feb!H27+mrt!N27+apr!M27+mei!O27+N27)</f>
        <v>0</v>
      </c>
    </row>
    <row r="28" spans="1:15" x14ac:dyDescent="0.2">
      <c r="A28" s="31" t="s">
        <v>44</v>
      </c>
      <c r="B28" s="37"/>
      <c r="C28" s="38"/>
      <c r="D28" s="37"/>
      <c r="E28" s="37"/>
      <c r="F28" s="37"/>
      <c r="G28" s="37"/>
      <c r="H28" s="37"/>
      <c r="I28" s="37"/>
      <c r="J28" s="37"/>
      <c r="K28" s="46"/>
      <c r="L28" s="35">
        <f t="shared" si="0"/>
        <v>0</v>
      </c>
      <c r="M28" s="25">
        <f>SUM(feb!F28+mrt!L28+apr!K28+mei!M28+L28)</f>
        <v>6</v>
      </c>
      <c r="N28" s="26">
        <f t="shared" si="1"/>
        <v>0</v>
      </c>
      <c r="O28" s="27">
        <f>SUM(feb!H28+mrt!N28+apr!M28+mei!O28+N28)</f>
        <v>478</v>
      </c>
    </row>
    <row r="29" spans="1:15" x14ac:dyDescent="0.2">
      <c r="A29" s="31" t="s">
        <v>45</v>
      </c>
      <c r="B29" s="37"/>
      <c r="C29" s="38"/>
      <c r="D29" s="37"/>
      <c r="E29" s="37"/>
      <c r="F29" s="37"/>
      <c r="G29" s="37"/>
      <c r="H29" s="37"/>
      <c r="I29" s="37"/>
      <c r="J29" s="37"/>
      <c r="K29" s="46"/>
      <c r="L29" s="35">
        <f t="shared" si="0"/>
        <v>0</v>
      </c>
      <c r="M29" s="25">
        <f>SUM(feb!F29+mrt!L29+apr!K29+mei!M29+L29)</f>
        <v>15</v>
      </c>
      <c r="N29" s="26">
        <f t="shared" si="1"/>
        <v>0</v>
      </c>
      <c r="O29" s="27">
        <f>SUM(feb!H29+mrt!N29+apr!M29+mei!O29+N29)</f>
        <v>1410</v>
      </c>
    </row>
    <row r="30" spans="1:15" x14ac:dyDescent="0.2">
      <c r="A30" s="31" t="s">
        <v>46</v>
      </c>
      <c r="B30" s="37"/>
      <c r="C30" s="38"/>
      <c r="D30" s="37"/>
      <c r="E30" s="37"/>
      <c r="F30" s="37"/>
      <c r="G30" s="37"/>
      <c r="H30" s="37"/>
      <c r="I30" s="37"/>
      <c r="J30" s="37"/>
      <c r="K30" s="46"/>
      <c r="L30" s="35">
        <f t="shared" si="0"/>
        <v>0</v>
      </c>
      <c r="M30" s="25">
        <f>SUM(feb!F30+mrt!L30+apr!K30+mei!M30+L30)</f>
        <v>3</v>
      </c>
      <c r="N30" s="26">
        <f t="shared" si="1"/>
        <v>0</v>
      </c>
      <c r="O30" s="27">
        <f>SUM(feb!H30+mrt!N30+apr!M30+mei!O30+N30)</f>
        <v>181</v>
      </c>
    </row>
    <row r="31" spans="1:15" x14ac:dyDescent="0.2">
      <c r="A31" s="29" t="s">
        <v>26</v>
      </c>
      <c r="B31" s="37"/>
      <c r="C31" s="38"/>
      <c r="D31" s="37"/>
      <c r="E31" s="37"/>
      <c r="F31" s="37"/>
      <c r="G31" s="37"/>
      <c r="H31" s="37"/>
      <c r="I31" s="37"/>
      <c r="J31" s="37"/>
      <c r="K31" s="46"/>
      <c r="L31" s="35">
        <f t="shared" si="0"/>
        <v>0</v>
      </c>
      <c r="M31" s="25">
        <f>SUM(feb!F31+mrt!L31+apr!K31+mei!M31+L31)</f>
        <v>13</v>
      </c>
      <c r="N31" s="26">
        <f t="shared" si="1"/>
        <v>0</v>
      </c>
      <c r="O31" s="27">
        <f>SUM(feb!H31+mrt!N31+apr!M31+mei!O31+N31)</f>
        <v>793</v>
      </c>
    </row>
    <row r="32" spans="1:15" x14ac:dyDescent="0.2">
      <c r="A32" s="30" t="s">
        <v>11</v>
      </c>
      <c r="B32" s="37"/>
      <c r="C32" s="38"/>
      <c r="D32" s="37"/>
      <c r="E32" s="37"/>
      <c r="F32" s="37"/>
      <c r="G32" s="37"/>
      <c r="H32" s="37"/>
      <c r="I32" s="37"/>
      <c r="J32" s="37"/>
      <c r="K32" s="46"/>
      <c r="L32" s="35">
        <f t="shared" si="0"/>
        <v>0</v>
      </c>
      <c r="M32" s="25">
        <f>SUM(feb!F32+mrt!L32+apr!K32+mei!M32+L32)</f>
        <v>16</v>
      </c>
      <c r="N32" s="26">
        <f t="shared" si="1"/>
        <v>0</v>
      </c>
      <c r="O32" s="27">
        <f>SUM(feb!H32+mrt!N32+apr!M32+mei!O32+N32)</f>
        <v>1289</v>
      </c>
    </row>
    <row r="33" spans="1:15" x14ac:dyDescent="0.2">
      <c r="A33" s="30" t="s">
        <v>47</v>
      </c>
      <c r="B33" s="37"/>
      <c r="C33" s="38"/>
      <c r="D33" s="37"/>
      <c r="E33" s="37"/>
      <c r="F33" s="37"/>
      <c r="G33" s="37"/>
      <c r="H33" s="37"/>
      <c r="I33" s="37"/>
      <c r="J33" s="37"/>
      <c r="K33" s="46"/>
      <c r="L33" s="35">
        <f t="shared" si="0"/>
        <v>0</v>
      </c>
      <c r="M33" s="25">
        <f>SUM(feb!F33+mrt!L33+apr!K33+mei!M33+L33)</f>
        <v>3</v>
      </c>
      <c r="N33" s="26">
        <f t="shared" si="1"/>
        <v>0</v>
      </c>
      <c r="O33" s="27">
        <f>SUM(feb!H33+mrt!N33+apr!M33+mei!O33+N33)</f>
        <v>258</v>
      </c>
    </row>
    <row r="34" spans="1:15" x14ac:dyDescent="0.2">
      <c r="A34" s="30" t="s">
        <v>101</v>
      </c>
      <c r="B34" s="37"/>
      <c r="C34" s="38"/>
      <c r="D34" s="37"/>
      <c r="E34" s="37"/>
      <c r="F34" s="37"/>
      <c r="G34" s="37"/>
      <c r="H34" s="37"/>
      <c r="I34" s="37"/>
      <c r="J34" s="37"/>
      <c r="K34" s="46"/>
      <c r="L34" s="35">
        <f t="shared" ref="L34" si="4">COUNT(B34:K34)</f>
        <v>0</v>
      </c>
      <c r="M34" s="25">
        <f>SUM(feb!F34+mrt!L34+apr!K34+mei!M34+L34)</f>
        <v>17</v>
      </c>
      <c r="N34" s="26">
        <f t="shared" ref="N34" si="5">SUM(B34:K34)</f>
        <v>0</v>
      </c>
      <c r="O34" s="27">
        <f>SUM(feb!H34+mrt!N34+apr!M34+mei!O34+N34)</f>
        <v>1750</v>
      </c>
    </row>
    <row r="35" spans="1:15" x14ac:dyDescent="0.2">
      <c r="A35" s="30" t="s">
        <v>2</v>
      </c>
      <c r="B35" s="37"/>
      <c r="C35" s="38"/>
      <c r="D35" s="37"/>
      <c r="E35" s="37"/>
      <c r="F35" s="37"/>
      <c r="G35" s="37"/>
      <c r="H35" s="37"/>
      <c r="I35" s="37"/>
      <c r="J35" s="37"/>
      <c r="K35" s="46"/>
      <c r="L35" s="35">
        <f t="shared" si="0"/>
        <v>0</v>
      </c>
      <c r="M35" s="25">
        <f>SUM(feb!F35+mrt!L35+apr!K35+mei!M35+L35)</f>
        <v>29</v>
      </c>
      <c r="N35" s="26">
        <f t="shared" si="1"/>
        <v>0</v>
      </c>
      <c r="O35" s="27">
        <f>SUM(feb!H35+mrt!N35+apr!M35+mei!O35+N35)</f>
        <v>2098</v>
      </c>
    </row>
    <row r="36" spans="1:15" x14ac:dyDescent="0.2">
      <c r="A36" s="30" t="s">
        <v>27</v>
      </c>
      <c r="B36" s="37"/>
      <c r="C36" s="38"/>
      <c r="D36" s="37"/>
      <c r="E36" s="37"/>
      <c r="F36" s="37"/>
      <c r="G36" s="37"/>
      <c r="H36" s="37"/>
      <c r="I36" s="37"/>
      <c r="J36" s="37"/>
      <c r="K36" s="46"/>
      <c r="L36" s="35">
        <f t="shared" si="0"/>
        <v>0</v>
      </c>
      <c r="M36" s="25">
        <f>SUM(feb!F36+mrt!L36+apr!K36+mei!M36+L36)</f>
        <v>24</v>
      </c>
      <c r="N36" s="26">
        <f t="shared" si="1"/>
        <v>0</v>
      </c>
      <c r="O36" s="27">
        <f>SUM(feb!H36+mrt!N36+apr!M36+mei!O36+N36)</f>
        <v>1713</v>
      </c>
    </row>
    <row r="37" spans="1:15" x14ac:dyDescent="0.2">
      <c r="A37" s="30" t="s">
        <v>17</v>
      </c>
      <c r="B37" s="37"/>
      <c r="C37" s="38"/>
      <c r="D37" s="37"/>
      <c r="E37" s="37"/>
      <c r="F37" s="37"/>
      <c r="G37" s="37"/>
      <c r="H37" s="37"/>
      <c r="I37" s="37"/>
      <c r="J37" s="37"/>
      <c r="K37" s="46"/>
      <c r="L37" s="35">
        <f t="shared" si="0"/>
        <v>0</v>
      </c>
      <c r="M37" s="25">
        <f>SUM(feb!F37+mrt!L37+apr!K37+mei!M37+L37)</f>
        <v>13</v>
      </c>
      <c r="N37" s="26">
        <f t="shared" si="1"/>
        <v>0</v>
      </c>
      <c r="O37" s="27">
        <f>SUM(feb!H37+mrt!N37+apr!M37+mei!O37+N37)</f>
        <v>1016</v>
      </c>
    </row>
    <row r="38" spans="1:15" x14ac:dyDescent="0.2">
      <c r="A38" s="30" t="s">
        <v>21</v>
      </c>
      <c r="B38" s="37"/>
      <c r="C38" s="38"/>
      <c r="D38" s="37"/>
      <c r="E38" s="37"/>
      <c r="F38" s="37"/>
      <c r="G38" s="37"/>
      <c r="H38" s="37"/>
      <c r="I38" s="37"/>
      <c r="J38" s="37"/>
      <c r="K38" s="46"/>
      <c r="L38" s="35">
        <f t="shared" ref="L38:L70" si="6">COUNT(B38:K38)</f>
        <v>0</v>
      </c>
      <c r="M38" s="25">
        <f>SUM(feb!F38+mrt!L38+apr!K38+mei!M38+L38)</f>
        <v>16</v>
      </c>
      <c r="N38" s="26">
        <f t="shared" ref="N38:N72" si="7">SUM(B38:K38)</f>
        <v>0</v>
      </c>
      <c r="O38" s="27">
        <f>SUM(feb!H38+mrt!N38+apr!M38+mei!O38+N38)</f>
        <v>1336</v>
      </c>
    </row>
    <row r="39" spans="1:15" x14ac:dyDescent="0.2">
      <c r="A39" s="30" t="s">
        <v>48</v>
      </c>
      <c r="B39" s="37"/>
      <c r="C39" s="38"/>
      <c r="D39" s="37"/>
      <c r="E39" s="37"/>
      <c r="F39" s="37"/>
      <c r="G39" s="37"/>
      <c r="H39" s="37"/>
      <c r="I39" s="37"/>
      <c r="J39" s="37"/>
      <c r="K39" s="46"/>
      <c r="L39" s="35">
        <f t="shared" si="6"/>
        <v>0</v>
      </c>
      <c r="M39" s="25">
        <f>SUM(feb!F39+mrt!L39+apr!K39+mei!M39+L39)</f>
        <v>10</v>
      </c>
      <c r="N39" s="26">
        <f t="shared" si="7"/>
        <v>0</v>
      </c>
      <c r="O39" s="27">
        <f>SUM(feb!H39+mrt!N39+apr!M39+mei!O39+N39)</f>
        <v>570</v>
      </c>
    </row>
    <row r="40" spans="1:15" x14ac:dyDescent="0.2">
      <c r="A40" s="30" t="s">
        <v>49</v>
      </c>
      <c r="B40" s="37"/>
      <c r="C40" s="38"/>
      <c r="D40" s="37"/>
      <c r="E40" s="37"/>
      <c r="F40" s="37"/>
      <c r="G40" s="37"/>
      <c r="H40" s="37"/>
      <c r="I40" s="37"/>
      <c r="J40" s="37"/>
      <c r="K40" s="46"/>
      <c r="L40" s="35">
        <f t="shared" si="6"/>
        <v>0</v>
      </c>
      <c r="M40" s="25">
        <f>SUM(feb!F40+mrt!L40+apr!K40+mei!M40+L40)</f>
        <v>0</v>
      </c>
      <c r="N40" s="26">
        <f t="shared" si="7"/>
        <v>0</v>
      </c>
      <c r="O40" s="27">
        <f>SUM(feb!H40+mrt!N40+apr!M40+mei!O40+N40)</f>
        <v>0</v>
      </c>
    </row>
    <row r="41" spans="1:15" x14ac:dyDescent="0.2">
      <c r="A41" s="30" t="s">
        <v>28</v>
      </c>
      <c r="B41" s="37"/>
      <c r="C41" s="38"/>
      <c r="D41" s="37"/>
      <c r="E41" s="37"/>
      <c r="F41" s="37"/>
      <c r="G41" s="37"/>
      <c r="H41" s="37"/>
      <c r="I41" s="37"/>
      <c r="J41" s="37"/>
      <c r="K41" s="46"/>
      <c r="L41" s="35">
        <f t="shared" si="6"/>
        <v>0</v>
      </c>
      <c r="M41" s="25">
        <f>SUM(feb!F41+mrt!L41+apr!K41+mei!M41+L41)</f>
        <v>8</v>
      </c>
      <c r="N41" s="26">
        <f t="shared" si="7"/>
        <v>0</v>
      </c>
      <c r="O41" s="27">
        <f>SUM(feb!H41+mrt!N41+apr!M41+mei!O41+N41)</f>
        <v>549</v>
      </c>
    </row>
    <row r="42" spans="1:15" x14ac:dyDescent="0.2">
      <c r="A42" s="32" t="s">
        <v>50</v>
      </c>
      <c r="B42" s="37"/>
      <c r="C42" s="38"/>
      <c r="D42" s="37"/>
      <c r="E42" s="37"/>
      <c r="F42" s="37"/>
      <c r="G42" s="37"/>
      <c r="H42" s="37"/>
      <c r="I42" s="37"/>
      <c r="J42" s="37"/>
      <c r="K42" s="46"/>
      <c r="L42" s="35">
        <f t="shared" si="6"/>
        <v>0</v>
      </c>
      <c r="M42" s="25">
        <f>SUM(feb!F42+mrt!L42+apr!K42+mei!M42+L42)</f>
        <v>0</v>
      </c>
      <c r="N42" s="26">
        <f t="shared" si="7"/>
        <v>0</v>
      </c>
      <c r="O42" s="27">
        <f>SUM(feb!H42+mrt!N42+apr!M42+mei!O42+N42)</f>
        <v>0</v>
      </c>
    </row>
    <row r="43" spans="1:15" x14ac:dyDescent="0.2">
      <c r="A43" s="30" t="s">
        <v>12</v>
      </c>
      <c r="B43" s="37"/>
      <c r="C43" s="38"/>
      <c r="D43" s="37"/>
      <c r="E43" s="37"/>
      <c r="F43" s="37"/>
      <c r="G43" s="37"/>
      <c r="H43" s="37"/>
      <c r="I43" s="37"/>
      <c r="J43" s="37"/>
      <c r="K43" s="46"/>
      <c r="L43" s="35">
        <f t="shared" si="6"/>
        <v>0</v>
      </c>
      <c r="M43" s="25">
        <f>SUM(feb!F43+mrt!L43+apr!K43+mei!M43+L43)</f>
        <v>24</v>
      </c>
      <c r="N43" s="26">
        <f t="shared" si="7"/>
        <v>0</v>
      </c>
      <c r="O43" s="27">
        <f>SUM(feb!H43+mrt!N43+apr!M43+mei!O43+N43)</f>
        <v>1741</v>
      </c>
    </row>
    <row r="44" spans="1:15" x14ac:dyDescent="0.2">
      <c r="A44" s="30" t="s">
        <v>51</v>
      </c>
      <c r="B44" s="37"/>
      <c r="C44" s="38"/>
      <c r="D44" s="37"/>
      <c r="E44" s="37"/>
      <c r="F44" s="37"/>
      <c r="G44" s="37"/>
      <c r="H44" s="37"/>
      <c r="I44" s="37"/>
      <c r="J44" s="37"/>
      <c r="K44" s="46"/>
      <c r="L44" s="35">
        <f t="shared" si="6"/>
        <v>0</v>
      </c>
      <c r="M44" s="25">
        <f>SUM(feb!F44+mrt!L44+apr!K44+mei!M44+L44)</f>
        <v>4</v>
      </c>
      <c r="N44" s="26">
        <f t="shared" si="7"/>
        <v>0</v>
      </c>
      <c r="O44" s="27">
        <f>SUM(feb!H44+mrt!N44+apr!M44+mei!O44+N44)</f>
        <v>339</v>
      </c>
    </row>
    <row r="45" spans="1:15" x14ac:dyDescent="0.2">
      <c r="A45" s="30" t="s">
        <v>13</v>
      </c>
      <c r="B45" s="37"/>
      <c r="C45" s="38"/>
      <c r="D45" s="37"/>
      <c r="E45" s="37"/>
      <c r="F45" s="37"/>
      <c r="G45" s="37"/>
      <c r="H45" s="37"/>
      <c r="I45" s="37"/>
      <c r="J45" s="37"/>
      <c r="K45" s="46"/>
      <c r="L45" s="35">
        <f t="shared" si="6"/>
        <v>0</v>
      </c>
      <c r="M45" s="25">
        <f>SUM(feb!F45+mrt!L45+apr!K45+mei!M45+L45)</f>
        <v>22</v>
      </c>
      <c r="N45" s="26">
        <f t="shared" si="7"/>
        <v>0</v>
      </c>
      <c r="O45" s="27">
        <f>SUM(feb!H45+mrt!N45+apr!M45+mei!O45+N45)</f>
        <v>1625</v>
      </c>
    </row>
    <row r="46" spans="1:15" x14ac:dyDescent="0.2">
      <c r="A46" s="31" t="s">
        <v>14</v>
      </c>
      <c r="B46" s="37"/>
      <c r="C46" s="38"/>
      <c r="D46" s="37"/>
      <c r="E46" s="37"/>
      <c r="F46" s="37"/>
      <c r="G46" s="37"/>
      <c r="H46" s="37"/>
      <c r="I46" s="37"/>
      <c r="J46" s="37"/>
      <c r="K46" s="46"/>
      <c r="L46" s="35">
        <f t="shared" si="6"/>
        <v>0</v>
      </c>
      <c r="M46" s="25">
        <f>SUM(feb!F46+mrt!L46+apr!K46+mei!M46+L46)</f>
        <v>8</v>
      </c>
      <c r="N46" s="26">
        <f t="shared" si="7"/>
        <v>0</v>
      </c>
      <c r="O46" s="27">
        <f>SUM(feb!H46+mrt!N46+apr!M46+mei!O46+N46)</f>
        <v>494</v>
      </c>
    </row>
    <row r="47" spans="1:15" x14ac:dyDescent="0.2">
      <c r="A47" s="31" t="s">
        <v>52</v>
      </c>
      <c r="B47" s="37"/>
      <c r="C47" s="38"/>
      <c r="D47" s="37"/>
      <c r="E47" s="37"/>
      <c r="F47" s="37"/>
      <c r="G47" s="37"/>
      <c r="H47" s="37"/>
      <c r="I47" s="37"/>
      <c r="J47" s="37"/>
      <c r="K47" s="46"/>
      <c r="L47" s="35">
        <f t="shared" si="6"/>
        <v>0</v>
      </c>
      <c r="M47" s="25">
        <f>SUM(feb!F47+mrt!L47+apr!K47+mei!M47+L47)</f>
        <v>4</v>
      </c>
      <c r="N47" s="26">
        <f t="shared" si="7"/>
        <v>0</v>
      </c>
      <c r="O47" s="27">
        <f>SUM(feb!H47+mrt!N47+apr!M47+mei!O47+N47)</f>
        <v>337</v>
      </c>
    </row>
    <row r="48" spans="1:15" x14ac:dyDescent="0.2">
      <c r="A48" s="30" t="s">
        <v>8</v>
      </c>
      <c r="B48" s="37"/>
      <c r="C48" s="38"/>
      <c r="D48" s="37"/>
      <c r="E48" s="37"/>
      <c r="F48" s="37"/>
      <c r="G48" s="37"/>
      <c r="H48" s="37"/>
      <c r="I48" s="37"/>
      <c r="J48" s="37"/>
      <c r="K48" s="46"/>
      <c r="L48" s="35">
        <f t="shared" si="6"/>
        <v>0</v>
      </c>
      <c r="M48" s="25">
        <f>SUM(feb!F48+mrt!L48+apr!K48+mei!M48+L48)</f>
        <v>13</v>
      </c>
      <c r="N48" s="26">
        <f t="shared" si="7"/>
        <v>0</v>
      </c>
      <c r="O48" s="27">
        <f>SUM(feb!H48+mrt!N48+apr!M48+mei!O48+N48)</f>
        <v>1063</v>
      </c>
    </row>
    <row r="49" spans="1:15" x14ac:dyDescent="0.2">
      <c r="A49" s="30" t="s">
        <v>53</v>
      </c>
      <c r="B49" s="37"/>
      <c r="C49" s="38"/>
      <c r="D49" s="37"/>
      <c r="E49" s="37"/>
      <c r="F49" s="37"/>
      <c r="G49" s="37"/>
      <c r="H49" s="37"/>
      <c r="I49" s="37"/>
      <c r="J49" s="37"/>
      <c r="K49" s="46"/>
      <c r="L49" s="35">
        <f t="shared" si="6"/>
        <v>0</v>
      </c>
      <c r="M49" s="25">
        <f>SUM(feb!F49+mrt!L49+apr!K49+mei!M49+L49)</f>
        <v>0</v>
      </c>
      <c r="N49" s="26">
        <f t="shared" si="7"/>
        <v>0</v>
      </c>
      <c r="O49" s="27">
        <f>SUM(feb!H49+mrt!N49+apr!M49+mei!O49+N49)</f>
        <v>0</v>
      </c>
    </row>
    <row r="50" spans="1:15" x14ac:dyDescent="0.2">
      <c r="A50" s="30" t="s">
        <v>1</v>
      </c>
      <c r="B50" s="37"/>
      <c r="C50" s="38"/>
      <c r="D50" s="37"/>
      <c r="E50" s="37"/>
      <c r="F50" s="37"/>
      <c r="G50" s="37"/>
      <c r="H50" s="37"/>
      <c r="I50" s="37"/>
      <c r="J50" s="37"/>
      <c r="K50" s="46"/>
      <c r="L50" s="35">
        <f t="shared" si="6"/>
        <v>0</v>
      </c>
      <c r="M50" s="25">
        <f>SUM(feb!F50+mrt!L50+apr!K50+mei!M50+L50)</f>
        <v>32</v>
      </c>
      <c r="N50" s="26">
        <f t="shared" si="7"/>
        <v>0</v>
      </c>
      <c r="O50" s="27">
        <f>SUM(feb!H50+mrt!N50+apr!M50+mei!O50+N50)</f>
        <v>3278</v>
      </c>
    </row>
    <row r="51" spans="1:15" x14ac:dyDescent="0.2">
      <c r="A51" s="30" t="s">
        <v>16</v>
      </c>
      <c r="B51" s="37"/>
      <c r="C51" s="38"/>
      <c r="D51" s="37"/>
      <c r="E51" s="37"/>
      <c r="F51" s="37"/>
      <c r="G51" s="37"/>
      <c r="H51" s="37"/>
      <c r="I51" s="37"/>
      <c r="J51" s="37"/>
      <c r="K51" s="46"/>
      <c r="L51" s="35">
        <f t="shared" si="6"/>
        <v>0</v>
      </c>
      <c r="M51" s="25">
        <f>SUM(feb!F51+mrt!L51+apr!K51+mei!M51+L51)</f>
        <v>26</v>
      </c>
      <c r="N51" s="26">
        <f t="shared" si="7"/>
        <v>0</v>
      </c>
      <c r="O51" s="27">
        <f>SUM(feb!H51+mrt!N51+apr!M51+mei!O51+N51)</f>
        <v>1904</v>
      </c>
    </row>
    <row r="52" spans="1:15" x14ac:dyDescent="0.2">
      <c r="A52" s="30" t="s">
        <v>54</v>
      </c>
      <c r="B52" s="37"/>
      <c r="C52" s="38"/>
      <c r="D52" s="37"/>
      <c r="E52" s="37"/>
      <c r="F52" s="37"/>
      <c r="G52" s="37"/>
      <c r="H52" s="37"/>
      <c r="I52" s="37"/>
      <c r="J52" s="37"/>
      <c r="K52" s="46"/>
      <c r="L52" s="35">
        <f t="shared" si="6"/>
        <v>0</v>
      </c>
      <c r="M52" s="25">
        <f>SUM(feb!F52+mrt!L52+apr!K52+mei!M52+L52)</f>
        <v>1</v>
      </c>
      <c r="N52" s="26">
        <f t="shared" si="7"/>
        <v>0</v>
      </c>
      <c r="O52" s="27">
        <f>SUM(feb!H52+mrt!N52+apr!M52+mei!O52+N52)</f>
        <v>74</v>
      </c>
    </row>
    <row r="53" spans="1:15" x14ac:dyDescent="0.2">
      <c r="A53" s="30" t="s">
        <v>55</v>
      </c>
      <c r="B53" s="37"/>
      <c r="C53" s="38"/>
      <c r="D53" s="37"/>
      <c r="E53" s="37"/>
      <c r="F53" s="37"/>
      <c r="G53" s="37"/>
      <c r="H53" s="37"/>
      <c r="I53" s="37"/>
      <c r="J53" s="37"/>
      <c r="K53" s="46"/>
      <c r="L53" s="35">
        <f t="shared" si="6"/>
        <v>0</v>
      </c>
      <c r="M53" s="25">
        <f>SUM(feb!F53+mrt!L53+apr!K53+mei!M53+L53)</f>
        <v>0</v>
      </c>
      <c r="N53" s="26">
        <f t="shared" si="7"/>
        <v>0</v>
      </c>
      <c r="O53" s="27">
        <f>SUM(feb!H53+mrt!N53+apr!M53+mei!O53+N53)</f>
        <v>0</v>
      </c>
    </row>
    <row r="54" spans="1:15" x14ac:dyDescent="0.2">
      <c r="A54" s="30" t="s">
        <v>3</v>
      </c>
      <c r="B54" s="37"/>
      <c r="C54" s="38"/>
      <c r="D54" s="37"/>
      <c r="E54" s="37"/>
      <c r="F54" s="37"/>
      <c r="G54" s="37"/>
      <c r="H54" s="37"/>
      <c r="I54" s="37"/>
      <c r="J54" s="37"/>
      <c r="K54" s="46"/>
      <c r="L54" s="35">
        <f t="shared" si="6"/>
        <v>0</v>
      </c>
      <c r="M54" s="25">
        <f>SUM(feb!F54+mrt!L54+apr!K54+mei!M54+L54)</f>
        <v>17</v>
      </c>
      <c r="N54" s="26">
        <f t="shared" si="7"/>
        <v>0</v>
      </c>
      <c r="O54" s="27">
        <f>SUM(feb!H54+mrt!N54+apr!M54+mei!O54+N54)</f>
        <v>1503</v>
      </c>
    </row>
    <row r="55" spans="1:15" x14ac:dyDescent="0.2">
      <c r="A55" s="30" t="s">
        <v>4</v>
      </c>
      <c r="B55" s="37"/>
      <c r="C55" s="38"/>
      <c r="D55" s="37"/>
      <c r="E55" s="37"/>
      <c r="F55" s="37"/>
      <c r="G55" s="37"/>
      <c r="H55" s="37"/>
      <c r="I55" s="37"/>
      <c r="J55" s="37"/>
      <c r="K55" s="46"/>
      <c r="L55" s="35">
        <f t="shared" si="6"/>
        <v>0</v>
      </c>
      <c r="M55" s="25">
        <f>SUM(feb!F55+mrt!L55+apr!K55+mei!M55+L55)</f>
        <v>27</v>
      </c>
      <c r="N55" s="26">
        <f t="shared" si="7"/>
        <v>0</v>
      </c>
      <c r="O55" s="27">
        <f>SUM(feb!H55+mrt!N55+apr!M55+mei!O55+N55)</f>
        <v>2351</v>
      </c>
    </row>
    <row r="56" spans="1:15" x14ac:dyDescent="0.2">
      <c r="A56" s="30" t="s">
        <v>18</v>
      </c>
      <c r="B56" s="37"/>
      <c r="C56" s="38"/>
      <c r="D56" s="37"/>
      <c r="E56" s="37"/>
      <c r="F56" s="37"/>
      <c r="G56" s="37"/>
      <c r="H56" s="37"/>
      <c r="I56" s="37"/>
      <c r="J56" s="37"/>
      <c r="K56" s="46"/>
      <c r="L56" s="35">
        <f t="shared" si="6"/>
        <v>0</v>
      </c>
      <c r="M56" s="25">
        <f>SUM(feb!F56+mrt!L56+apr!K56+mei!M56+L56)</f>
        <v>16</v>
      </c>
      <c r="N56" s="26">
        <f t="shared" si="7"/>
        <v>0</v>
      </c>
      <c r="O56" s="27">
        <f>SUM(feb!H56+mrt!N56+apr!M56+mei!O56+N56)</f>
        <v>1362</v>
      </c>
    </row>
    <row r="57" spans="1:15" x14ac:dyDescent="0.2">
      <c r="A57" s="30" t="s">
        <v>56</v>
      </c>
      <c r="B57" s="37"/>
      <c r="C57" s="38"/>
      <c r="D57" s="37"/>
      <c r="E57" s="37"/>
      <c r="F57" s="37"/>
      <c r="G57" s="37"/>
      <c r="H57" s="37"/>
      <c r="I57" s="37"/>
      <c r="J57" s="37"/>
      <c r="K57" s="46"/>
      <c r="L57" s="35">
        <f t="shared" si="6"/>
        <v>0</v>
      </c>
      <c r="M57" s="25">
        <f>SUM(feb!F57+mrt!L57+apr!K57+mei!M57+L57)</f>
        <v>1</v>
      </c>
      <c r="N57" s="26">
        <f t="shared" si="7"/>
        <v>0</v>
      </c>
      <c r="O57" s="27">
        <f>SUM(feb!H57+mrt!N57+apr!M57+mei!O57+N57)</f>
        <v>114</v>
      </c>
    </row>
    <row r="58" spans="1:15" x14ac:dyDescent="0.2">
      <c r="A58" s="30" t="s">
        <v>57</v>
      </c>
      <c r="B58" s="37"/>
      <c r="C58" s="38"/>
      <c r="D58" s="37"/>
      <c r="E58" s="37"/>
      <c r="F58" s="37"/>
      <c r="G58" s="37"/>
      <c r="H58" s="37"/>
      <c r="I58" s="37"/>
      <c r="J58" s="37"/>
      <c r="K58" s="46"/>
      <c r="L58" s="35">
        <f t="shared" si="6"/>
        <v>0</v>
      </c>
      <c r="M58" s="25">
        <f>SUM(feb!F58+mrt!L58+apr!K58+mei!M58+L58)</f>
        <v>11</v>
      </c>
      <c r="N58" s="26">
        <f t="shared" si="7"/>
        <v>0</v>
      </c>
      <c r="O58" s="27">
        <f>SUM(feb!H58+mrt!N58+apr!M58+mei!O58+N58)</f>
        <v>795</v>
      </c>
    </row>
    <row r="59" spans="1:15" x14ac:dyDescent="0.2">
      <c r="A59" s="30" t="s">
        <v>58</v>
      </c>
      <c r="B59" s="37"/>
      <c r="C59" s="38"/>
      <c r="D59" s="37"/>
      <c r="E59" s="37"/>
      <c r="F59" s="37"/>
      <c r="G59" s="37"/>
      <c r="H59" s="37"/>
      <c r="I59" s="37"/>
      <c r="J59" s="37"/>
      <c r="K59" s="46"/>
      <c r="L59" s="35">
        <f t="shared" si="6"/>
        <v>0</v>
      </c>
      <c r="M59" s="25">
        <f>SUM(feb!F59+mrt!L59+apr!K59+mei!M59+L59)</f>
        <v>4</v>
      </c>
      <c r="N59" s="26">
        <f t="shared" si="7"/>
        <v>0</v>
      </c>
      <c r="O59" s="27">
        <f>SUM(feb!H59+mrt!N59+apr!M59+mei!O59+N59)</f>
        <v>310</v>
      </c>
    </row>
    <row r="60" spans="1:15" x14ac:dyDescent="0.2">
      <c r="A60" s="30" t="s">
        <v>29</v>
      </c>
      <c r="B60" s="37"/>
      <c r="C60" s="38"/>
      <c r="D60" s="37"/>
      <c r="E60" s="37"/>
      <c r="F60" s="37"/>
      <c r="G60" s="37"/>
      <c r="H60" s="37"/>
      <c r="I60" s="37"/>
      <c r="J60" s="37"/>
      <c r="K60" s="46"/>
      <c r="L60" s="35">
        <f t="shared" si="6"/>
        <v>0</v>
      </c>
      <c r="M60" s="25">
        <f>SUM(feb!F60+mrt!L60+apr!K60+mei!M60+L60)</f>
        <v>18</v>
      </c>
      <c r="N60" s="26">
        <f t="shared" si="7"/>
        <v>0</v>
      </c>
      <c r="O60" s="27">
        <f>SUM(feb!H60+mrt!N60+apr!M60+mei!O60+N60)</f>
        <v>1372</v>
      </c>
    </row>
    <row r="61" spans="1:15" x14ac:dyDescent="0.2">
      <c r="A61" s="30" t="s">
        <v>59</v>
      </c>
      <c r="B61" s="37"/>
      <c r="C61" s="38"/>
      <c r="D61" s="37"/>
      <c r="E61" s="37"/>
      <c r="F61" s="37"/>
      <c r="G61" s="37"/>
      <c r="H61" s="37"/>
      <c r="I61" s="37"/>
      <c r="J61" s="37"/>
      <c r="K61" s="46"/>
      <c r="L61" s="35">
        <f t="shared" si="6"/>
        <v>0</v>
      </c>
      <c r="M61" s="25">
        <f>SUM(feb!F61+mrt!L61+apr!K61+mei!M61+L61)</f>
        <v>0</v>
      </c>
      <c r="N61" s="26">
        <f t="shared" si="7"/>
        <v>0</v>
      </c>
      <c r="O61" s="27">
        <f>SUM(feb!H61+mrt!N61+apr!M61+mei!O61+N61)</f>
        <v>0</v>
      </c>
    </row>
    <row r="62" spans="1:15" x14ac:dyDescent="0.2">
      <c r="A62" s="30" t="s">
        <v>60</v>
      </c>
      <c r="B62" s="37"/>
      <c r="C62" s="38"/>
      <c r="D62" s="37"/>
      <c r="E62" s="37"/>
      <c r="F62" s="37"/>
      <c r="G62" s="37"/>
      <c r="H62" s="37"/>
      <c r="I62" s="37"/>
      <c r="J62" s="37"/>
      <c r="K62" s="46"/>
      <c r="L62" s="35">
        <f t="shared" si="6"/>
        <v>0</v>
      </c>
      <c r="M62" s="25">
        <f>SUM(feb!F62+mrt!L62+apr!K62+mei!M62+L62)</f>
        <v>3</v>
      </c>
      <c r="N62" s="26">
        <f t="shared" si="7"/>
        <v>0</v>
      </c>
      <c r="O62" s="27">
        <f>SUM(feb!H62+mrt!N62+apr!M62+mei!O62+N62)</f>
        <v>150</v>
      </c>
    </row>
    <row r="63" spans="1:15" x14ac:dyDescent="0.2">
      <c r="A63" s="30" t="s">
        <v>61</v>
      </c>
      <c r="B63" s="37"/>
      <c r="C63" s="38"/>
      <c r="D63" s="37"/>
      <c r="E63" s="37"/>
      <c r="F63" s="37"/>
      <c r="G63" s="37"/>
      <c r="H63" s="37"/>
      <c r="I63" s="37"/>
      <c r="J63" s="37"/>
      <c r="K63" s="46"/>
      <c r="L63" s="35">
        <f t="shared" si="6"/>
        <v>0</v>
      </c>
      <c r="M63" s="25">
        <f>SUM(feb!F63+mrt!L63+apr!K63+mei!M63+L63)</f>
        <v>3</v>
      </c>
      <c r="N63" s="26">
        <f t="shared" si="7"/>
        <v>0</v>
      </c>
      <c r="O63" s="27">
        <f>SUM(feb!H63+mrt!N63+apr!M63+mei!O63+N63)</f>
        <v>185</v>
      </c>
    </row>
    <row r="64" spans="1:15" x14ac:dyDescent="0.2">
      <c r="A64" s="30" t="s">
        <v>102</v>
      </c>
      <c r="B64" s="37"/>
      <c r="C64" s="38"/>
      <c r="D64" s="37"/>
      <c r="E64" s="37"/>
      <c r="F64" s="37"/>
      <c r="G64" s="37"/>
      <c r="H64" s="37"/>
      <c r="I64" s="37"/>
      <c r="J64" s="37"/>
      <c r="K64" s="46"/>
      <c r="L64" s="35">
        <f t="shared" ref="L64" si="8">COUNT(B64:K64)</f>
        <v>0</v>
      </c>
      <c r="M64" s="25">
        <f>SUM(feb!F64+mrt!L64+apr!K64+mei!M64+L64)</f>
        <v>5</v>
      </c>
      <c r="N64" s="26">
        <f t="shared" ref="N64" si="9">SUM(B64:K64)</f>
        <v>0</v>
      </c>
      <c r="O64" s="27">
        <f>SUM(feb!H64+mrt!N64+apr!M64+mei!O64+N64)</f>
        <v>349</v>
      </c>
    </row>
    <row r="65" spans="1:15" x14ac:dyDescent="0.2">
      <c r="A65" s="30" t="s">
        <v>62</v>
      </c>
      <c r="B65" s="37"/>
      <c r="C65" s="38"/>
      <c r="D65" s="37"/>
      <c r="E65" s="37"/>
      <c r="F65" s="37"/>
      <c r="G65" s="37"/>
      <c r="H65" s="37"/>
      <c r="I65" s="37"/>
      <c r="J65" s="37"/>
      <c r="K65" s="46"/>
      <c r="L65" s="35">
        <f t="shared" si="6"/>
        <v>0</v>
      </c>
      <c r="M65" s="25">
        <f>SUM(feb!F65+mrt!L65+apr!K65+mei!M65+L65)</f>
        <v>6</v>
      </c>
      <c r="N65" s="26">
        <f t="shared" si="7"/>
        <v>0</v>
      </c>
      <c r="O65" s="27">
        <f>SUM(feb!H65+mrt!N65+apr!M65+mei!O65+N65)</f>
        <v>388</v>
      </c>
    </row>
    <row r="66" spans="1:15" x14ac:dyDescent="0.2">
      <c r="A66" s="30" t="s">
        <v>63</v>
      </c>
      <c r="B66" s="37"/>
      <c r="C66" s="38"/>
      <c r="D66" s="37"/>
      <c r="E66" s="37"/>
      <c r="F66" s="37"/>
      <c r="G66" s="37"/>
      <c r="H66" s="37"/>
      <c r="I66" s="37"/>
      <c r="J66" s="37"/>
      <c r="K66" s="46"/>
      <c r="L66" s="35">
        <f t="shared" si="6"/>
        <v>0</v>
      </c>
      <c r="M66" s="25">
        <f>SUM(feb!F66+mrt!L66+apr!K66+mei!M66+L66)</f>
        <v>0</v>
      </c>
      <c r="N66" s="26">
        <f t="shared" si="7"/>
        <v>0</v>
      </c>
      <c r="O66" s="27">
        <f>SUM(feb!H66+mrt!N66+apr!M66+mei!O66+N66)</f>
        <v>0</v>
      </c>
    </row>
    <row r="67" spans="1:15" x14ac:dyDescent="0.2">
      <c r="A67" s="30" t="s">
        <v>64</v>
      </c>
      <c r="B67" s="37"/>
      <c r="C67" s="38"/>
      <c r="D67" s="37"/>
      <c r="E67" s="37"/>
      <c r="F67" s="37"/>
      <c r="G67" s="37"/>
      <c r="H67" s="37"/>
      <c r="I67" s="37"/>
      <c r="J67" s="37"/>
      <c r="K67" s="46"/>
      <c r="L67" s="35">
        <f t="shared" si="6"/>
        <v>0</v>
      </c>
      <c r="M67" s="25">
        <f>SUM(feb!F67+mrt!L67+apr!K67+mei!M67+L67)</f>
        <v>2</v>
      </c>
      <c r="N67" s="26">
        <f t="shared" si="7"/>
        <v>0</v>
      </c>
      <c r="O67" s="27">
        <f>SUM(feb!H67+mrt!N67+apr!M67+mei!O67+N67)</f>
        <v>117</v>
      </c>
    </row>
    <row r="68" spans="1:15" x14ac:dyDescent="0.2">
      <c r="A68" s="30" t="s">
        <v>30</v>
      </c>
      <c r="B68" s="37"/>
      <c r="C68" s="38"/>
      <c r="D68" s="37"/>
      <c r="E68" s="37"/>
      <c r="F68" s="37"/>
      <c r="G68" s="37"/>
      <c r="H68" s="37"/>
      <c r="I68" s="37"/>
      <c r="J68" s="37"/>
      <c r="K68" s="46"/>
      <c r="L68" s="35">
        <f t="shared" si="6"/>
        <v>0</v>
      </c>
      <c r="M68" s="25">
        <f>SUM(feb!F68+mrt!L68+apr!K68+mei!M68+L68)</f>
        <v>7</v>
      </c>
      <c r="N68" s="26">
        <f t="shared" si="7"/>
        <v>0</v>
      </c>
      <c r="O68" s="27">
        <f>SUM(feb!H68+mrt!N68+apr!M68+mei!O68+N68)</f>
        <v>476</v>
      </c>
    </row>
    <row r="69" spans="1:15" x14ac:dyDescent="0.2">
      <c r="A69" s="30" t="s">
        <v>31</v>
      </c>
      <c r="B69" s="37"/>
      <c r="C69" s="38"/>
      <c r="D69" s="37"/>
      <c r="E69" s="37"/>
      <c r="F69" s="37"/>
      <c r="G69" s="37"/>
      <c r="H69" s="37"/>
      <c r="I69" s="37"/>
      <c r="J69" s="37"/>
      <c r="K69" s="46"/>
      <c r="L69" s="35">
        <f t="shared" si="6"/>
        <v>0</v>
      </c>
      <c r="M69" s="25">
        <f>SUM(feb!F69+mrt!L69+apr!K69+mei!M69+L69)</f>
        <v>16</v>
      </c>
      <c r="N69" s="26">
        <f t="shared" si="7"/>
        <v>0</v>
      </c>
      <c r="O69" s="27">
        <f>SUM(feb!H69+mrt!N69+apr!M69+mei!O69+N69)</f>
        <v>1197</v>
      </c>
    </row>
    <row r="70" spans="1:15" x14ac:dyDescent="0.2">
      <c r="A70" s="30" t="s">
        <v>65</v>
      </c>
      <c r="B70" s="37"/>
      <c r="C70" s="38"/>
      <c r="D70" s="37"/>
      <c r="E70" s="37"/>
      <c r="F70" s="37"/>
      <c r="G70" s="37"/>
      <c r="H70" s="37"/>
      <c r="I70" s="37"/>
      <c r="J70" s="37"/>
      <c r="K70" s="46"/>
      <c r="L70" s="35">
        <f t="shared" si="6"/>
        <v>0</v>
      </c>
      <c r="M70" s="25">
        <f>SUM(feb!F70+mrt!L70+apr!K70+mei!M70+L70)</f>
        <v>3</v>
      </c>
      <c r="N70" s="26">
        <f t="shared" si="7"/>
        <v>0</v>
      </c>
      <c r="O70" s="27">
        <f>SUM(feb!H70+mrt!N70+apr!M70+mei!O70+N70)</f>
        <v>160</v>
      </c>
    </row>
    <row r="71" spans="1:15" x14ac:dyDescent="0.2">
      <c r="A71" s="30" t="s">
        <v>66</v>
      </c>
      <c r="B71" s="37"/>
      <c r="C71" s="38"/>
      <c r="D71" s="37"/>
      <c r="E71" s="37"/>
      <c r="F71" s="37"/>
      <c r="G71" s="37"/>
      <c r="H71" s="37"/>
      <c r="I71" s="37"/>
      <c r="J71" s="37"/>
      <c r="K71" s="46"/>
      <c r="L71" s="35">
        <f t="shared" ref="L71:L72" si="10">COUNT(B71:K71)</f>
        <v>0</v>
      </c>
      <c r="M71" s="25">
        <f>SUM(feb!F71+mrt!L71+apr!K71+mei!M71+L71)</f>
        <v>15</v>
      </c>
      <c r="N71" s="26">
        <f t="shared" si="7"/>
        <v>0</v>
      </c>
      <c r="O71" s="27">
        <f>SUM(feb!H71+mrt!N71+apr!M71+mei!O71+N71)</f>
        <v>859</v>
      </c>
    </row>
    <row r="72" spans="1:15" x14ac:dyDescent="0.2">
      <c r="A72" s="30" t="s">
        <v>81</v>
      </c>
      <c r="B72" s="37"/>
      <c r="C72" s="38"/>
      <c r="D72" s="37"/>
      <c r="E72" s="37"/>
      <c r="F72" s="37"/>
      <c r="G72" s="37"/>
      <c r="H72" s="37"/>
      <c r="I72" s="37"/>
      <c r="J72" s="37"/>
      <c r="K72" s="46"/>
      <c r="L72" s="35">
        <f t="shared" si="10"/>
        <v>0</v>
      </c>
      <c r="M72" s="25">
        <f>SUM(feb!F72+mrt!L72+apr!K72+mei!M72+L72)</f>
        <v>11</v>
      </c>
      <c r="N72" s="26">
        <f t="shared" si="7"/>
        <v>0</v>
      </c>
      <c r="O72" s="27">
        <f>SUM(feb!H72+mrt!N72+apr!M72+mei!O72+N72)</f>
        <v>729</v>
      </c>
    </row>
  </sheetData>
  <sheetProtection selectLockedCells="1" selectUnlockedCells="1"/>
  <mergeCells count="4">
    <mergeCell ref="L2:L3"/>
    <mergeCell ref="M2:M3"/>
    <mergeCell ref="N2:N3"/>
    <mergeCell ref="O2:O3"/>
  </mergeCells>
  <pageMargins left="0.78749999999999998" right="0.78749999999999998" top="0.39374999999999999" bottom="0.39374999999999999" header="0.51180555555555551" footer="0.51180555555555551"/>
  <pageSetup paperSize="9" scale="90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2"/>
  <sheetViews>
    <sheetView zoomScale="130" zoomScaleNormal="130" workbookViewId="0">
      <pane ySplit="3" topLeftCell="A4" activePane="bottomLeft" state="frozen"/>
      <selection activeCell="A12" sqref="A12"/>
      <selection pane="bottomLeft"/>
    </sheetView>
  </sheetViews>
  <sheetFormatPr defaultColWidth="9" defaultRowHeight="12.75" x14ac:dyDescent="0.2"/>
  <cols>
    <col min="1" max="1" width="24.5703125" style="1" customWidth="1"/>
    <col min="2" max="10" width="4" style="1" customWidth="1"/>
    <col min="11" max="14" width="5.42578125" style="1" customWidth="1"/>
    <col min="15" max="16384" width="9" style="1"/>
  </cols>
  <sheetData>
    <row r="1" spans="1:14" ht="27.75" customHeight="1" x14ac:dyDescent="0.25">
      <c r="A1" s="12" t="s">
        <v>89</v>
      </c>
      <c r="N1" s="14" t="s">
        <v>69</v>
      </c>
    </row>
    <row r="2" spans="1:14" s="18" customFormat="1" ht="54.75" customHeight="1" x14ac:dyDescent="0.2">
      <c r="A2" s="15"/>
      <c r="B2" s="33" t="s">
        <v>70</v>
      </c>
      <c r="C2" s="33" t="s">
        <v>71</v>
      </c>
      <c r="D2" s="33" t="s">
        <v>70</v>
      </c>
      <c r="E2" s="33" t="s">
        <v>71</v>
      </c>
      <c r="F2" s="33" t="s">
        <v>70</v>
      </c>
      <c r="G2" s="33" t="s">
        <v>71</v>
      </c>
      <c r="H2" s="33" t="s">
        <v>79</v>
      </c>
      <c r="I2" s="33" t="s">
        <v>70</v>
      </c>
      <c r="J2" s="33" t="s">
        <v>71</v>
      </c>
      <c r="K2" s="92" t="s">
        <v>90</v>
      </c>
      <c r="L2" s="93" t="s">
        <v>73</v>
      </c>
      <c r="M2" s="94" t="s">
        <v>74</v>
      </c>
      <c r="N2" s="95" t="s">
        <v>75</v>
      </c>
    </row>
    <row r="3" spans="1:14" ht="18" customHeight="1" x14ac:dyDescent="0.2">
      <c r="A3" s="34"/>
      <c r="B3" s="20">
        <v>5</v>
      </c>
      <c r="C3" s="20">
        <v>6</v>
      </c>
      <c r="D3" s="20">
        <v>12</v>
      </c>
      <c r="E3" s="20">
        <v>13</v>
      </c>
      <c r="F3" s="20">
        <v>19</v>
      </c>
      <c r="G3" s="20">
        <v>20</v>
      </c>
      <c r="H3" s="42">
        <v>21</v>
      </c>
      <c r="I3" s="42">
        <v>26</v>
      </c>
      <c r="J3" s="42">
        <v>27</v>
      </c>
      <c r="K3" s="92"/>
      <c r="L3" s="93"/>
      <c r="M3" s="94"/>
      <c r="N3" s="95"/>
    </row>
    <row r="4" spans="1:14" ht="12.75" customHeight="1" x14ac:dyDescent="0.2">
      <c r="A4" s="22" t="s">
        <v>32</v>
      </c>
      <c r="B4" s="37"/>
      <c r="C4" s="37"/>
      <c r="D4" s="37"/>
      <c r="E4" s="37"/>
      <c r="F4" s="37"/>
      <c r="G4" s="37"/>
      <c r="H4" s="37"/>
      <c r="I4" s="37"/>
      <c r="J4" s="39"/>
      <c r="K4" s="35">
        <f t="shared" ref="K4:K37" si="0">COUNT(B4:J4)</f>
        <v>0</v>
      </c>
      <c r="L4" s="47">
        <f>SUM(feb!F4+mrt!L4+apr!K4+mei!M4+jun!L4+K4)</f>
        <v>0</v>
      </c>
      <c r="M4" s="26">
        <f t="shared" ref="M4:M37" si="1">SUM(B4:J4)</f>
        <v>0</v>
      </c>
      <c r="N4" s="27">
        <f>SUM(feb!H4+mrt!N4+apr!M4+mei!O4+jun!N4+M4)</f>
        <v>0</v>
      </c>
    </row>
    <row r="5" spans="1:14" x14ac:dyDescent="0.2">
      <c r="A5" s="28" t="s">
        <v>33</v>
      </c>
      <c r="B5" s="37"/>
      <c r="C5" s="37"/>
      <c r="D5" s="37"/>
      <c r="E5" s="37"/>
      <c r="F5" s="37"/>
      <c r="G5" s="37"/>
      <c r="H5" s="37"/>
      <c r="I5" s="37"/>
      <c r="J5" s="39"/>
      <c r="K5" s="35">
        <f t="shared" si="0"/>
        <v>0</v>
      </c>
      <c r="L5" s="47">
        <f>SUM(feb!F5+mrt!L5+apr!K5+mei!M5+jun!L5+K5)</f>
        <v>1</v>
      </c>
      <c r="M5" s="26">
        <f t="shared" si="1"/>
        <v>0</v>
      </c>
      <c r="N5" s="27">
        <f>SUM(feb!H5+mrt!N5+apr!M5+mei!O5+jun!N5+M5)</f>
        <v>101</v>
      </c>
    </row>
    <row r="6" spans="1:14" x14ac:dyDescent="0.2">
      <c r="A6" s="28" t="s">
        <v>19</v>
      </c>
      <c r="B6" s="37"/>
      <c r="C6" s="37"/>
      <c r="D6" s="37"/>
      <c r="E6" s="37"/>
      <c r="F6" s="37"/>
      <c r="G6" s="37"/>
      <c r="H6" s="37"/>
      <c r="I6" s="37"/>
      <c r="J6" s="39"/>
      <c r="K6" s="35">
        <f t="shared" si="0"/>
        <v>0</v>
      </c>
      <c r="L6" s="47">
        <f>SUM(feb!F6+mrt!L6+apr!K6+mei!M6+jun!L6+K6)</f>
        <v>11</v>
      </c>
      <c r="M6" s="26">
        <f t="shared" si="1"/>
        <v>0</v>
      </c>
      <c r="N6" s="27">
        <f>SUM(feb!H6+mrt!N6+apr!M6+mei!O6+jun!N6+M6)</f>
        <v>791</v>
      </c>
    </row>
    <row r="7" spans="1:14" x14ac:dyDescent="0.2">
      <c r="A7" s="28" t="s">
        <v>34</v>
      </c>
      <c r="B7" s="37"/>
      <c r="C7" s="37"/>
      <c r="D7" s="37"/>
      <c r="E7" s="37"/>
      <c r="F7" s="37"/>
      <c r="G7" s="37"/>
      <c r="H7" s="37"/>
      <c r="I7" s="37"/>
      <c r="J7" s="39"/>
      <c r="K7" s="35">
        <f t="shared" si="0"/>
        <v>0</v>
      </c>
      <c r="L7" s="47">
        <f>SUM(feb!F7+mrt!L7+apr!K7+mei!M7+jun!L7+K7)</f>
        <v>4</v>
      </c>
      <c r="M7" s="26">
        <f t="shared" si="1"/>
        <v>0</v>
      </c>
      <c r="N7" s="27">
        <f>SUM(feb!H7+mrt!N7+apr!M7+mei!O7+jun!N7+M7)</f>
        <v>333</v>
      </c>
    </row>
    <row r="8" spans="1:14" x14ac:dyDescent="0.2">
      <c r="A8" s="29" t="s">
        <v>6</v>
      </c>
      <c r="B8" s="37"/>
      <c r="C8" s="37"/>
      <c r="D8" s="37"/>
      <c r="E8" s="37"/>
      <c r="F8" s="37"/>
      <c r="G8" s="37"/>
      <c r="H8" s="37"/>
      <c r="I8" s="37"/>
      <c r="J8" s="39"/>
      <c r="K8" s="35">
        <f t="shared" si="0"/>
        <v>0</v>
      </c>
      <c r="L8" s="47">
        <f>SUM(feb!F8+mrt!L8+apr!K8+mei!M8+jun!L8+K8)</f>
        <v>28</v>
      </c>
      <c r="M8" s="26">
        <f t="shared" si="1"/>
        <v>0</v>
      </c>
      <c r="N8" s="27">
        <f>SUM(feb!H8+mrt!N8+apr!M8+mei!O8+jun!N8+M8)</f>
        <v>2404</v>
      </c>
    </row>
    <row r="9" spans="1:14" x14ac:dyDescent="0.2">
      <c r="A9" s="30" t="s">
        <v>9</v>
      </c>
      <c r="B9" s="37"/>
      <c r="C9" s="37"/>
      <c r="D9" s="37"/>
      <c r="E9" s="37"/>
      <c r="F9" s="37"/>
      <c r="G9" s="37"/>
      <c r="H9" s="37"/>
      <c r="I9" s="37"/>
      <c r="J9" s="39"/>
      <c r="K9" s="35">
        <f t="shared" si="0"/>
        <v>0</v>
      </c>
      <c r="L9" s="47">
        <f>SUM(feb!F9+mrt!L9+apr!K9+mei!M9+jun!L9+K9)</f>
        <v>20</v>
      </c>
      <c r="M9" s="26">
        <f t="shared" si="1"/>
        <v>0</v>
      </c>
      <c r="N9" s="27">
        <f>SUM(feb!H9+mrt!N9+apr!M9+mei!O9+jun!N9+M9)</f>
        <v>1431</v>
      </c>
    </row>
    <row r="10" spans="1:14" x14ac:dyDescent="0.2">
      <c r="A10" s="30" t="s">
        <v>22</v>
      </c>
      <c r="B10" s="37"/>
      <c r="C10" s="37"/>
      <c r="D10" s="37"/>
      <c r="E10" s="37"/>
      <c r="F10" s="37"/>
      <c r="G10" s="37"/>
      <c r="H10" s="37"/>
      <c r="I10" s="37"/>
      <c r="J10" s="39"/>
      <c r="K10" s="35">
        <f t="shared" si="0"/>
        <v>0</v>
      </c>
      <c r="L10" s="47">
        <f>SUM(feb!F10+mrt!L10+apr!K10+mei!M10+jun!L10+K10)</f>
        <v>14</v>
      </c>
      <c r="M10" s="26">
        <f t="shared" si="1"/>
        <v>0</v>
      </c>
      <c r="N10" s="27">
        <f>SUM(feb!H10+mrt!N10+apr!M10+mei!O10+jun!N10+M10)</f>
        <v>1060</v>
      </c>
    </row>
    <row r="11" spans="1:14" x14ac:dyDescent="0.2">
      <c r="A11" s="30" t="s">
        <v>35</v>
      </c>
      <c r="B11" s="37"/>
      <c r="C11" s="37"/>
      <c r="D11" s="37"/>
      <c r="E11" s="37"/>
      <c r="F11" s="37"/>
      <c r="G11" s="37"/>
      <c r="H11" s="37"/>
      <c r="I11" s="37"/>
      <c r="J11" s="39"/>
      <c r="K11" s="35">
        <f t="shared" si="0"/>
        <v>0</v>
      </c>
      <c r="L11" s="47">
        <f>SUM(feb!F11+mrt!L11+apr!K11+mei!M11+jun!L11+K11)</f>
        <v>0</v>
      </c>
      <c r="M11" s="26">
        <f t="shared" si="1"/>
        <v>0</v>
      </c>
      <c r="N11" s="27">
        <f>SUM(feb!H11+mrt!N11+apr!M11+mei!O11+jun!N11+M11)</f>
        <v>0</v>
      </c>
    </row>
    <row r="12" spans="1:14" x14ac:dyDescent="0.2">
      <c r="A12" s="30" t="s">
        <v>36</v>
      </c>
      <c r="B12" s="37"/>
      <c r="C12" s="37"/>
      <c r="D12" s="37"/>
      <c r="E12" s="37"/>
      <c r="F12" s="37"/>
      <c r="G12" s="37"/>
      <c r="H12" s="37"/>
      <c r="I12" s="37"/>
      <c r="J12" s="39"/>
      <c r="K12" s="35">
        <f t="shared" si="0"/>
        <v>0</v>
      </c>
      <c r="L12" s="47">
        <f>SUM(feb!F12+mrt!L12+apr!K12+mei!M12+jun!L12+K12)</f>
        <v>14</v>
      </c>
      <c r="M12" s="26">
        <f t="shared" si="1"/>
        <v>0</v>
      </c>
      <c r="N12" s="27">
        <f>SUM(feb!H12+mrt!N12+apr!M12+mei!O12+jun!N12+M12)</f>
        <v>1360</v>
      </c>
    </row>
    <row r="13" spans="1:14" x14ac:dyDescent="0.2">
      <c r="A13" s="30" t="s">
        <v>103</v>
      </c>
      <c r="B13" s="37"/>
      <c r="C13" s="37"/>
      <c r="D13" s="37"/>
      <c r="E13" s="37"/>
      <c r="F13" s="37"/>
      <c r="G13" s="37"/>
      <c r="H13" s="37"/>
      <c r="I13" s="37"/>
      <c r="J13" s="39"/>
      <c r="K13" s="35">
        <f t="shared" ref="K13" si="2">COUNT(B13:J13)</f>
        <v>0</v>
      </c>
      <c r="L13" s="47">
        <f>SUM(feb!F13+mrt!L13+apr!K13+mei!M13+jun!L13+K13)</f>
        <v>3</v>
      </c>
      <c r="M13" s="26">
        <f t="shared" ref="M13" si="3">SUM(B13:J13)</f>
        <v>0</v>
      </c>
      <c r="N13" s="27">
        <f>SUM(feb!H13+mrt!N13+apr!M13+mei!O13+jun!N13+M13)</f>
        <v>189</v>
      </c>
    </row>
    <row r="14" spans="1:14" x14ac:dyDescent="0.2">
      <c r="A14" s="30" t="s">
        <v>37</v>
      </c>
      <c r="B14" s="37"/>
      <c r="C14" s="37"/>
      <c r="D14" s="37"/>
      <c r="E14" s="37"/>
      <c r="F14" s="37"/>
      <c r="G14" s="37"/>
      <c r="H14" s="37"/>
      <c r="I14" s="37"/>
      <c r="J14" s="39"/>
      <c r="K14" s="35">
        <f t="shared" si="0"/>
        <v>0</v>
      </c>
      <c r="L14" s="47">
        <f>SUM(feb!F14+mrt!L14+apr!K14+mei!M14+jun!L14+K14)</f>
        <v>9</v>
      </c>
      <c r="M14" s="26">
        <f t="shared" si="1"/>
        <v>0</v>
      </c>
      <c r="N14" s="27">
        <f>SUM(feb!H14+mrt!N14+apr!M14+mei!O14+jun!N14+M14)</f>
        <v>701</v>
      </c>
    </row>
    <row r="15" spans="1:14" x14ac:dyDescent="0.2">
      <c r="A15" s="30" t="s">
        <v>38</v>
      </c>
      <c r="B15" s="37"/>
      <c r="C15" s="37"/>
      <c r="D15" s="37"/>
      <c r="E15" s="37"/>
      <c r="F15" s="37"/>
      <c r="G15" s="37"/>
      <c r="H15" s="37"/>
      <c r="I15" s="37"/>
      <c r="J15" s="39"/>
      <c r="K15" s="35">
        <f t="shared" si="0"/>
        <v>0</v>
      </c>
      <c r="L15" s="47">
        <f>SUM(feb!F15+mrt!L15+apr!K15+mei!M15+jun!L15+K15)</f>
        <v>0</v>
      </c>
      <c r="M15" s="26">
        <f t="shared" si="1"/>
        <v>0</v>
      </c>
      <c r="N15" s="27">
        <f>SUM(feb!H15+mrt!N15+apr!M15+mei!O15+jun!N15+M15)</f>
        <v>0</v>
      </c>
    </row>
    <row r="16" spans="1:14" x14ac:dyDescent="0.2">
      <c r="A16" s="30" t="s">
        <v>20</v>
      </c>
      <c r="B16" s="37"/>
      <c r="C16" s="37"/>
      <c r="D16" s="37"/>
      <c r="E16" s="37"/>
      <c r="F16" s="37"/>
      <c r="G16" s="37"/>
      <c r="H16" s="37"/>
      <c r="I16" s="37"/>
      <c r="J16" s="39"/>
      <c r="K16" s="35">
        <f t="shared" si="0"/>
        <v>0</v>
      </c>
      <c r="L16" s="47">
        <f>SUM(feb!F16+mrt!L16+apr!K16+mei!M16+jun!L16+K16)</f>
        <v>11</v>
      </c>
      <c r="M16" s="26">
        <f t="shared" si="1"/>
        <v>0</v>
      </c>
      <c r="N16" s="27">
        <f>SUM(feb!H16+mrt!N16+apr!M16+mei!O16+jun!N16+M16)</f>
        <v>767</v>
      </c>
    </row>
    <row r="17" spans="1:14" x14ac:dyDescent="0.2">
      <c r="A17" s="30" t="s">
        <v>15</v>
      </c>
      <c r="B17" s="37"/>
      <c r="C17" s="37"/>
      <c r="D17" s="37"/>
      <c r="E17" s="37"/>
      <c r="F17" s="37"/>
      <c r="G17" s="37"/>
      <c r="H17" s="37"/>
      <c r="I17" s="37"/>
      <c r="J17" s="39"/>
      <c r="K17" s="35">
        <f t="shared" si="0"/>
        <v>0</v>
      </c>
      <c r="L17" s="47">
        <f>SUM(feb!F17+mrt!L17+apr!K17+mei!M17+jun!L17+K17)</f>
        <v>23</v>
      </c>
      <c r="M17" s="26">
        <f t="shared" si="1"/>
        <v>0</v>
      </c>
      <c r="N17" s="27">
        <f>SUM(feb!H17+mrt!N17+apr!M17+mei!O17+jun!N17+M17)</f>
        <v>2107</v>
      </c>
    </row>
    <row r="18" spans="1:14" x14ac:dyDescent="0.2">
      <c r="A18" s="30" t="s">
        <v>39</v>
      </c>
      <c r="B18" s="37"/>
      <c r="C18" s="37"/>
      <c r="D18" s="37"/>
      <c r="E18" s="37"/>
      <c r="F18" s="37"/>
      <c r="G18" s="37"/>
      <c r="H18" s="37"/>
      <c r="I18" s="37"/>
      <c r="J18" s="39"/>
      <c r="K18" s="35">
        <f t="shared" si="0"/>
        <v>0</v>
      </c>
      <c r="L18" s="47">
        <f>SUM(feb!F18+mrt!L18+apr!K18+mei!M18+jun!L18+K18)</f>
        <v>4</v>
      </c>
      <c r="M18" s="26">
        <f t="shared" si="1"/>
        <v>0</v>
      </c>
      <c r="N18" s="27">
        <f>SUM(feb!H18+mrt!N18+apr!M18+mei!O18+jun!N18+M18)</f>
        <v>242</v>
      </c>
    </row>
    <row r="19" spans="1:14" x14ac:dyDescent="0.2">
      <c r="A19" s="30" t="s">
        <v>23</v>
      </c>
      <c r="B19" s="37"/>
      <c r="C19" s="37"/>
      <c r="D19" s="37"/>
      <c r="E19" s="37"/>
      <c r="F19" s="37"/>
      <c r="G19" s="37"/>
      <c r="H19" s="37"/>
      <c r="I19" s="37"/>
      <c r="J19" s="39"/>
      <c r="K19" s="35">
        <f t="shared" si="0"/>
        <v>0</v>
      </c>
      <c r="L19" s="47">
        <f>SUM(feb!F19+mrt!L19+apr!K19+mei!M19+jun!L19+K19)</f>
        <v>13</v>
      </c>
      <c r="M19" s="26">
        <f t="shared" si="1"/>
        <v>0</v>
      </c>
      <c r="N19" s="27">
        <f>SUM(feb!H19+mrt!N19+apr!M19+mei!O19+jun!N19+M19)</f>
        <v>934</v>
      </c>
    </row>
    <row r="20" spans="1:14" x14ac:dyDescent="0.2">
      <c r="A20" s="30" t="s">
        <v>40</v>
      </c>
      <c r="B20" s="37"/>
      <c r="C20" s="37"/>
      <c r="D20" s="37"/>
      <c r="E20" s="37"/>
      <c r="F20" s="37"/>
      <c r="G20" s="37"/>
      <c r="H20" s="37"/>
      <c r="I20" s="37"/>
      <c r="J20" s="39"/>
      <c r="K20" s="35">
        <f t="shared" si="0"/>
        <v>0</v>
      </c>
      <c r="L20" s="47">
        <f>SUM(feb!F20+mrt!L20+apr!K20+mei!M20+jun!L20+K20)</f>
        <v>0</v>
      </c>
      <c r="M20" s="26">
        <f t="shared" si="1"/>
        <v>0</v>
      </c>
      <c r="N20" s="27">
        <f>SUM(feb!H20+mrt!N20+apr!M20+mei!O20+jun!N20+M20)</f>
        <v>0</v>
      </c>
    </row>
    <row r="21" spans="1:14" x14ac:dyDescent="0.2">
      <c r="A21" s="30" t="s">
        <v>24</v>
      </c>
      <c r="B21" s="37"/>
      <c r="C21" s="37"/>
      <c r="D21" s="37"/>
      <c r="E21" s="37"/>
      <c r="F21" s="37"/>
      <c r="G21" s="37"/>
      <c r="H21" s="37"/>
      <c r="I21" s="37"/>
      <c r="J21" s="39"/>
      <c r="K21" s="35">
        <f t="shared" si="0"/>
        <v>0</v>
      </c>
      <c r="L21" s="47">
        <f>SUM(feb!F21+mrt!L21+apr!K21+mei!M21+jun!L21+K21)</f>
        <v>13</v>
      </c>
      <c r="M21" s="26">
        <f t="shared" si="1"/>
        <v>0</v>
      </c>
      <c r="N21" s="27">
        <f>SUM(feb!H21+mrt!N21+apr!M21+mei!O21+jun!N21+M21)</f>
        <v>896</v>
      </c>
    </row>
    <row r="22" spans="1:14" x14ac:dyDescent="0.2">
      <c r="A22" s="30" t="s">
        <v>10</v>
      </c>
      <c r="B22" s="37"/>
      <c r="C22" s="37"/>
      <c r="D22" s="37"/>
      <c r="E22" s="37"/>
      <c r="F22" s="37"/>
      <c r="G22" s="37"/>
      <c r="H22" s="37"/>
      <c r="I22" s="37"/>
      <c r="J22" s="39"/>
      <c r="K22" s="35">
        <f t="shared" si="0"/>
        <v>0</v>
      </c>
      <c r="L22" s="47">
        <f>SUM(feb!F22+mrt!L22+apr!K22+mei!M22+jun!L22+K22)</f>
        <v>17</v>
      </c>
      <c r="M22" s="26">
        <f t="shared" si="1"/>
        <v>0</v>
      </c>
      <c r="N22" s="27">
        <f>SUM(feb!H22+mrt!N22+apr!M22+mei!O22+jun!N22+M22)</f>
        <v>1240</v>
      </c>
    </row>
    <row r="23" spans="1:14" x14ac:dyDescent="0.2">
      <c r="A23" s="30" t="s">
        <v>7</v>
      </c>
      <c r="B23" s="37"/>
      <c r="C23" s="37"/>
      <c r="D23" s="37"/>
      <c r="E23" s="37"/>
      <c r="F23" s="37"/>
      <c r="G23" s="37"/>
      <c r="H23" s="37"/>
      <c r="I23" s="37"/>
      <c r="J23" s="39"/>
      <c r="K23" s="35">
        <f t="shared" si="0"/>
        <v>0</v>
      </c>
      <c r="L23" s="47">
        <f>SUM(feb!F23+mrt!L23+apr!K23+mei!M23+jun!L23+K23)</f>
        <v>19</v>
      </c>
      <c r="M23" s="26">
        <f t="shared" si="1"/>
        <v>0</v>
      </c>
      <c r="N23" s="27">
        <f>SUM(feb!H23+mrt!N23+apr!M23+mei!O23+jun!N23+M23)</f>
        <v>1973</v>
      </c>
    </row>
    <row r="24" spans="1:14" x14ac:dyDescent="0.2">
      <c r="A24" s="30" t="s">
        <v>41</v>
      </c>
      <c r="B24" s="37"/>
      <c r="C24" s="37"/>
      <c r="D24" s="37"/>
      <c r="E24" s="37"/>
      <c r="F24" s="37"/>
      <c r="G24" s="37"/>
      <c r="H24" s="37"/>
      <c r="I24" s="37"/>
      <c r="J24" s="39"/>
      <c r="K24" s="35">
        <f t="shared" si="0"/>
        <v>0</v>
      </c>
      <c r="L24" s="47">
        <f>SUM(feb!F24+mrt!L24+apr!K24+mei!M24+jun!L24+K24)</f>
        <v>2</v>
      </c>
      <c r="M24" s="26">
        <f t="shared" si="1"/>
        <v>0</v>
      </c>
      <c r="N24" s="27">
        <f>SUM(feb!H24+mrt!N24+apr!M24+mei!O24+jun!N24+M24)</f>
        <v>159</v>
      </c>
    </row>
    <row r="25" spans="1:14" x14ac:dyDescent="0.2">
      <c r="A25" s="30" t="s">
        <v>42</v>
      </c>
      <c r="B25" s="37"/>
      <c r="C25" s="37"/>
      <c r="D25" s="37"/>
      <c r="E25" s="37"/>
      <c r="F25" s="37"/>
      <c r="G25" s="37"/>
      <c r="H25" s="37"/>
      <c r="I25" s="37"/>
      <c r="J25" s="39"/>
      <c r="K25" s="35">
        <f t="shared" si="0"/>
        <v>0</v>
      </c>
      <c r="L25" s="47">
        <f>SUM(feb!F25+mrt!L25+apr!K25+mei!M25+jun!L25+K25)</f>
        <v>0</v>
      </c>
      <c r="M25" s="26">
        <f t="shared" si="1"/>
        <v>0</v>
      </c>
      <c r="N25" s="27">
        <f>SUM(feb!H25+mrt!N25+apr!M25+mei!O25+jun!N25+M25)</f>
        <v>0</v>
      </c>
    </row>
    <row r="26" spans="1:14" x14ac:dyDescent="0.2">
      <c r="A26" s="30" t="s">
        <v>25</v>
      </c>
      <c r="B26" s="37"/>
      <c r="C26" s="37"/>
      <c r="D26" s="37"/>
      <c r="E26" s="37"/>
      <c r="F26" s="37"/>
      <c r="G26" s="37"/>
      <c r="H26" s="37"/>
      <c r="I26" s="37"/>
      <c r="J26" s="39"/>
      <c r="K26" s="35">
        <f t="shared" si="0"/>
        <v>0</v>
      </c>
      <c r="L26" s="47">
        <f>SUM(feb!F26+mrt!L26+apr!K26+mei!M26+jun!L26+K26)</f>
        <v>8</v>
      </c>
      <c r="M26" s="26">
        <f t="shared" si="1"/>
        <v>0</v>
      </c>
      <c r="N26" s="27">
        <f>SUM(feb!H26+mrt!N26+apr!M26+mei!O26+jun!N26+M26)</f>
        <v>663</v>
      </c>
    </row>
    <row r="27" spans="1:14" x14ac:dyDescent="0.2">
      <c r="A27" s="30" t="s">
        <v>43</v>
      </c>
      <c r="B27" s="37"/>
      <c r="C27" s="37"/>
      <c r="D27" s="37"/>
      <c r="E27" s="37"/>
      <c r="F27" s="37"/>
      <c r="G27" s="37"/>
      <c r="H27" s="37"/>
      <c r="I27" s="37"/>
      <c r="J27" s="39"/>
      <c r="K27" s="35">
        <f t="shared" si="0"/>
        <v>0</v>
      </c>
      <c r="L27" s="47">
        <f>SUM(feb!F27+mrt!L27+apr!K27+mei!M27+jun!L27+K27)</f>
        <v>0</v>
      </c>
      <c r="M27" s="26">
        <f t="shared" si="1"/>
        <v>0</v>
      </c>
      <c r="N27" s="27">
        <f>SUM(feb!H27+mrt!N27+apr!M27+mei!O27+jun!N27+M27)</f>
        <v>0</v>
      </c>
    </row>
    <row r="28" spans="1:14" x14ac:dyDescent="0.2">
      <c r="A28" s="31" t="s">
        <v>44</v>
      </c>
      <c r="B28" s="37"/>
      <c r="C28" s="37"/>
      <c r="D28" s="37"/>
      <c r="E28" s="37"/>
      <c r="F28" s="37"/>
      <c r="G28" s="37"/>
      <c r="H28" s="37"/>
      <c r="I28" s="37"/>
      <c r="J28" s="39"/>
      <c r="K28" s="35">
        <f t="shared" si="0"/>
        <v>0</v>
      </c>
      <c r="L28" s="47">
        <f>SUM(feb!F28+mrt!L28+apr!K28+mei!M28+jun!L28+K28)</f>
        <v>6</v>
      </c>
      <c r="M28" s="26">
        <f t="shared" si="1"/>
        <v>0</v>
      </c>
      <c r="N28" s="27">
        <f>SUM(feb!H28+mrt!N28+apr!M28+mei!O28+jun!N28+M28)</f>
        <v>478</v>
      </c>
    </row>
    <row r="29" spans="1:14" x14ac:dyDescent="0.2">
      <c r="A29" s="31" t="s">
        <v>45</v>
      </c>
      <c r="B29" s="37"/>
      <c r="C29" s="37"/>
      <c r="D29" s="37"/>
      <c r="E29" s="37"/>
      <c r="F29" s="37"/>
      <c r="G29" s="37"/>
      <c r="H29" s="37"/>
      <c r="I29" s="37"/>
      <c r="J29" s="39"/>
      <c r="K29" s="35">
        <f t="shared" si="0"/>
        <v>0</v>
      </c>
      <c r="L29" s="47">
        <f>SUM(feb!F29+mrt!L29+apr!K29+mei!M29+jun!L29+K29)</f>
        <v>15</v>
      </c>
      <c r="M29" s="26">
        <f t="shared" si="1"/>
        <v>0</v>
      </c>
      <c r="N29" s="27">
        <f>SUM(feb!H29+mrt!N29+apr!M29+mei!O29+jun!N29+M29)</f>
        <v>1410</v>
      </c>
    </row>
    <row r="30" spans="1:14" x14ac:dyDescent="0.2">
      <c r="A30" s="31" t="s">
        <v>46</v>
      </c>
      <c r="B30" s="37"/>
      <c r="C30" s="37"/>
      <c r="D30" s="37"/>
      <c r="E30" s="37"/>
      <c r="F30" s="37"/>
      <c r="G30" s="37"/>
      <c r="H30" s="37"/>
      <c r="I30" s="37"/>
      <c r="J30" s="39"/>
      <c r="K30" s="35">
        <f t="shared" si="0"/>
        <v>0</v>
      </c>
      <c r="L30" s="47">
        <f>SUM(feb!F30+mrt!L30+apr!K30+mei!M30+jun!L30+K30)</f>
        <v>3</v>
      </c>
      <c r="M30" s="26">
        <f t="shared" si="1"/>
        <v>0</v>
      </c>
      <c r="N30" s="27">
        <f>SUM(feb!H30+mrt!N30+apr!M30+mei!O30+jun!N30+M30)</f>
        <v>181</v>
      </c>
    </row>
    <row r="31" spans="1:14" x14ac:dyDescent="0.2">
      <c r="A31" s="29" t="s">
        <v>26</v>
      </c>
      <c r="B31" s="37"/>
      <c r="C31" s="37"/>
      <c r="D31" s="37"/>
      <c r="E31" s="37"/>
      <c r="F31" s="37"/>
      <c r="G31" s="37"/>
      <c r="H31" s="37"/>
      <c r="I31" s="37"/>
      <c r="J31" s="39"/>
      <c r="K31" s="35">
        <f t="shared" si="0"/>
        <v>0</v>
      </c>
      <c r="L31" s="47">
        <f>SUM(feb!F31+mrt!L31+apr!K31+mei!M31+jun!L31+K31)</f>
        <v>13</v>
      </c>
      <c r="M31" s="26">
        <f t="shared" si="1"/>
        <v>0</v>
      </c>
      <c r="N31" s="27">
        <f>SUM(feb!H31+mrt!N31+apr!M31+mei!O31+jun!N31+M31)</f>
        <v>793</v>
      </c>
    </row>
    <row r="32" spans="1:14" x14ac:dyDescent="0.2">
      <c r="A32" s="30" t="s">
        <v>11</v>
      </c>
      <c r="B32" s="37"/>
      <c r="C32" s="37"/>
      <c r="D32" s="37"/>
      <c r="E32" s="37"/>
      <c r="F32" s="37"/>
      <c r="G32" s="37"/>
      <c r="H32" s="37"/>
      <c r="I32" s="37"/>
      <c r="J32" s="39"/>
      <c r="K32" s="35">
        <f t="shared" si="0"/>
        <v>0</v>
      </c>
      <c r="L32" s="47">
        <f>SUM(feb!F32+mrt!L32+apr!K32+mei!M32+jun!L32+K32)</f>
        <v>16</v>
      </c>
      <c r="M32" s="26">
        <f t="shared" si="1"/>
        <v>0</v>
      </c>
      <c r="N32" s="27">
        <f>SUM(feb!H32+mrt!N32+apr!M32+mei!O32+jun!N32+M32)</f>
        <v>1289</v>
      </c>
    </row>
    <row r="33" spans="1:14" x14ac:dyDescent="0.2">
      <c r="A33" s="30" t="s">
        <v>47</v>
      </c>
      <c r="B33" s="37"/>
      <c r="C33" s="37"/>
      <c r="D33" s="37"/>
      <c r="E33" s="37"/>
      <c r="F33" s="37"/>
      <c r="G33" s="37"/>
      <c r="H33" s="37"/>
      <c r="I33" s="37"/>
      <c r="J33" s="39"/>
      <c r="K33" s="35">
        <f t="shared" si="0"/>
        <v>0</v>
      </c>
      <c r="L33" s="47">
        <f>SUM(feb!F33+mrt!L33+apr!K33+mei!M33+jun!L33+K33)</f>
        <v>3</v>
      </c>
      <c r="M33" s="26">
        <f t="shared" si="1"/>
        <v>0</v>
      </c>
      <c r="N33" s="27">
        <f>SUM(feb!H33+mrt!N33+apr!M33+mei!O33+jun!N33+M33)</f>
        <v>258</v>
      </c>
    </row>
    <row r="34" spans="1:14" x14ac:dyDescent="0.2">
      <c r="A34" s="30" t="s">
        <v>101</v>
      </c>
      <c r="B34" s="37"/>
      <c r="C34" s="37"/>
      <c r="D34" s="37"/>
      <c r="E34" s="37"/>
      <c r="F34" s="37"/>
      <c r="G34" s="37"/>
      <c r="H34" s="37"/>
      <c r="I34" s="37"/>
      <c r="J34" s="39"/>
      <c r="K34" s="35">
        <f t="shared" ref="K34" si="4">COUNT(B34:J34)</f>
        <v>0</v>
      </c>
      <c r="L34" s="47">
        <f>SUM(feb!F34+mrt!L34+apr!K34+mei!M34+jun!L34+K34)</f>
        <v>17</v>
      </c>
      <c r="M34" s="26">
        <f t="shared" ref="M34" si="5">SUM(B34:J34)</f>
        <v>0</v>
      </c>
      <c r="N34" s="27">
        <f>SUM(feb!H34+mrt!N34+apr!M34+mei!O34+jun!N34+M34)</f>
        <v>1750</v>
      </c>
    </row>
    <row r="35" spans="1:14" x14ac:dyDescent="0.2">
      <c r="A35" s="30" t="s">
        <v>2</v>
      </c>
      <c r="B35" s="37"/>
      <c r="C35" s="37"/>
      <c r="D35" s="37"/>
      <c r="E35" s="37"/>
      <c r="F35" s="37"/>
      <c r="G35" s="37"/>
      <c r="H35" s="37"/>
      <c r="I35" s="37"/>
      <c r="J35" s="39"/>
      <c r="K35" s="35">
        <f t="shared" si="0"/>
        <v>0</v>
      </c>
      <c r="L35" s="47">
        <f>SUM(feb!F35+mrt!L35+apr!K35+mei!M35+jun!L35+K35)</f>
        <v>29</v>
      </c>
      <c r="M35" s="26">
        <f t="shared" si="1"/>
        <v>0</v>
      </c>
      <c r="N35" s="27">
        <f>SUM(feb!H35+mrt!N35+apr!M35+mei!O35+jun!N35+M35)</f>
        <v>2098</v>
      </c>
    </row>
    <row r="36" spans="1:14" x14ac:dyDescent="0.2">
      <c r="A36" s="30" t="s">
        <v>27</v>
      </c>
      <c r="B36" s="37"/>
      <c r="C36" s="37"/>
      <c r="D36" s="37"/>
      <c r="E36" s="37"/>
      <c r="F36" s="37"/>
      <c r="G36" s="37"/>
      <c r="H36" s="37"/>
      <c r="I36" s="37"/>
      <c r="J36" s="39"/>
      <c r="K36" s="35">
        <f t="shared" si="0"/>
        <v>0</v>
      </c>
      <c r="L36" s="47">
        <f>SUM(feb!F36+mrt!L36+apr!K36+mei!M36+jun!L36+K36)</f>
        <v>24</v>
      </c>
      <c r="M36" s="26">
        <f t="shared" si="1"/>
        <v>0</v>
      </c>
      <c r="N36" s="27">
        <f>SUM(feb!H36+mrt!N36+apr!M36+mei!O36+jun!N36+M36)</f>
        <v>1713</v>
      </c>
    </row>
    <row r="37" spans="1:14" x14ac:dyDescent="0.2">
      <c r="A37" s="30" t="s">
        <v>17</v>
      </c>
      <c r="B37" s="37"/>
      <c r="C37" s="37"/>
      <c r="D37" s="37"/>
      <c r="E37" s="37"/>
      <c r="F37" s="37"/>
      <c r="G37" s="37"/>
      <c r="H37" s="37"/>
      <c r="I37" s="37"/>
      <c r="J37" s="39"/>
      <c r="K37" s="35">
        <f t="shared" si="0"/>
        <v>0</v>
      </c>
      <c r="L37" s="47">
        <f>SUM(feb!F37+mrt!L37+apr!K37+mei!M37+jun!L37+K37)</f>
        <v>13</v>
      </c>
      <c r="M37" s="26">
        <f t="shared" si="1"/>
        <v>0</v>
      </c>
      <c r="N37" s="27">
        <f>SUM(feb!H37+mrt!N37+apr!M37+mei!O37+jun!N37+M37)</f>
        <v>1016</v>
      </c>
    </row>
    <row r="38" spans="1:14" x14ac:dyDescent="0.2">
      <c r="A38" s="30" t="s">
        <v>21</v>
      </c>
      <c r="B38" s="37"/>
      <c r="C38" s="37"/>
      <c r="D38" s="37"/>
      <c r="E38" s="37"/>
      <c r="F38" s="37"/>
      <c r="G38" s="37"/>
      <c r="H38" s="37"/>
      <c r="I38" s="37"/>
      <c r="J38" s="39"/>
      <c r="K38" s="35">
        <f t="shared" ref="K38:K70" si="6">COUNT(B38:J38)</f>
        <v>0</v>
      </c>
      <c r="L38" s="47">
        <f>SUM(feb!F38+mrt!L38+apr!K38+mei!M38+jun!L38+K38)</f>
        <v>16</v>
      </c>
      <c r="M38" s="26">
        <f t="shared" ref="M38:M72" si="7">SUM(B38:J38)</f>
        <v>0</v>
      </c>
      <c r="N38" s="27">
        <f>SUM(feb!H38+mrt!N38+apr!M38+mei!O38+jun!N38+M38)</f>
        <v>1336</v>
      </c>
    </row>
    <row r="39" spans="1:14" x14ac:dyDescent="0.2">
      <c r="A39" s="30" t="s">
        <v>48</v>
      </c>
      <c r="B39" s="37"/>
      <c r="C39" s="37"/>
      <c r="D39" s="37"/>
      <c r="E39" s="37"/>
      <c r="F39" s="37"/>
      <c r="G39" s="37"/>
      <c r="H39" s="37"/>
      <c r="I39" s="37"/>
      <c r="J39" s="39"/>
      <c r="K39" s="35">
        <f t="shared" si="6"/>
        <v>0</v>
      </c>
      <c r="L39" s="47">
        <f>SUM(feb!F39+mrt!L39+apr!K39+mei!M39+jun!L39+K39)</f>
        <v>10</v>
      </c>
      <c r="M39" s="26">
        <f t="shared" si="7"/>
        <v>0</v>
      </c>
      <c r="N39" s="27">
        <f>SUM(feb!H39+mrt!N39+apr!M39+mei!O39+jun!N39+M39)</f>
        <v>570</v>
      </c>
    </row>
    <row r="40" spans="1:14" x14ac:dyDescent="0.2">
      <c r="A40" s="30" t="s">
        <v>49</v>
      </c>
      <c r="B40" s="37"/>
      <c r="C40" s="37"/>
      <c r="D40" s="37"/>
      <c r="E40" s="37"/>
      <c r="F40" s="37"/>
      <c r="G40" s="37"/>
      <c r="H40" s="37"/>
      <c r="I40" s="37"/>
      <c r="J40" s="39"/>
      <c r="K40" s="35">
        <f t="shared" si="6"/>
        <v>0</v>
      </c>
      <c r="L40" s="47">
        <f>SUM(feb!F40+mrt!L40+apr!K40+mei!M40+jun!L40+K40)</f>
        <v>0</v>
      </c>
      <c r="M40" s="26">
        <f t="shared" si="7"/>
        <v>0</v>
      </c>
      <c r="N40" s="27">
        <f>SUM(feb!H40+mrt!N40+apr!M40+mei!O40+jun!N40+M40)</f>
        <v>0</v>
      </c>
    </row>
    <row r="41" spans="1:14" x14ac:dyDescent="0.2">
      <c r="A41" s="30" t="s">
        <v>28</v>
      </c>
      <c r="B41" s="37"/>
      <c r="C41" s="37"/>
      <c r="D41" s="37"/>
      <c r="E41" s="37"/>
      <c r="F41" s="37"/>
      <c r="G41" s="37"/>
      <c r="H41" s="37"/>
      <c r="I41" s="37"/>
      <c r="J41" s="39"/>
      <c r="K41" s="35">
        <f t="shared" si="6"/>
        <v>0</v>
      </c>
      <c r="L41" s="47">
        <f>SUM(feb!F41+mrt!L41+apr!K41+mei!M41+jun!L41+K41)</f>
        <v>8</v>
      </c>
      <c r="M41" s="26">
        <f t="shared" si="7"/>
        <v>0</v>
      </c>
      <c r="N41" s="27">
        <f>SUM(feb!H41+mrt!N41+apr!M41+mei!O41+jun!N41+M41)</f>
        <v>549</v>
      </c>
    </row>
    <row r="42" spans="1:14" x14ac:dyDescent="0.2">
      <c r="A42" s="32" t="s">
        <v>50</v>
      </c>
      <c r="B42" s="37"/>
      <c r="C42" s="37"/>
      <c r="D42" s="37"/>
      <c r="E42" s="37"/>
      <c r="F42" s="37"/>
      <c r="G42" s="37"/>
      <c r="H42" s="37"/>
      <c r="I42" s="37"/>
      <c r="J42" s="39"/>
      <c r="K42" s="35">
        <f t="shared" si="6"/>
        <v>0</v>
      </c>
      <c r="L42" s="47">
        <f>SUM(feb!F42+mrt!L42+apr!K42+mei!M42+jun!L42+K42)</f>
        <v>0</v>
      </c>
      <c r="M42" s="26">
        <f t="shared" si="7"/>
        <v>0</v>
      </c>
      <c r="N42" s="27">
        <f>SUM(feb!H42+mrt!N42+apr!M42+mei!O42+jun!N42+M42)</f>
        <v>0</v>
      </c>
    </row>
    <row r="43" spans="1:14" x14ac:dyDescent="0.2">
      <c r="A43" s="30" t="s">
        <v>12</v>
      </c>
      <c r="B43" s="37"/>
      <c r="C43" s="37"/>
      <c r="D43" s="37"/>
      <c r="E43" s="37"/>
      <c r="F43" s="37"/>
      <c r="G43" s="37"/>
      <c r="H43" s="37"/>
      <c r="I43" s="37"/>
      <c r="J43" s="39"/>
      <c r="K43" s="35">
        <f t="shared" si="6"/>
        <v>0</v>
      </c>
      <c r="L43" s="47">
        <f>SUM(feb!F43+mrt!L43+apr!K43+mei!M43+jun!L43+K43)</f>
        <v>24</v>
      </c>
      <c r="M43" s="26">
        <f t="shared" si="7"/>
        <v>0</v>
      </c>
      <c r="N43" s="27">
        <f>SUM(feb!H43+mrt!N43+apr!M43+mei!O43+jun!N43+M43)</f>
        <v>1741</v>
      </c>
    </row>
    <row r="44" spans="1:14" x14ac:dyDescent="0.2">
      <c r="A44" s="30" t="s">
        <v>51</v>
      </c>
      <c r="B44" s="37"/>
      <c r="C44" s="37"/>
      <c r="D44" s="37"/>
      <c r="E44" s="37"/>
      <c r="F44" s="37"/>
      <c r="G44" s="37"/>
      <c r="H44" s="37"/>
      <c r="I44" s="37"/>
      <c r="J44" s="39"/>
      <c r="K44" s="35">
        <f t="shared" si="6"/>
        <v>0</v>
      </c>
      <c r="L44" s="47">
        <f>SUM(feb!F44+mrt!L44+apr!K44+mei!M44+jun!L44+K44)</f>
        <v>4</v>
      </c>
      <c r="M44" s="26">
        <f t="shared" si="7"/>
        <v>0</v>
      </c>
      <c r="N44" s="27">
        <f>SUM(feb!H44+mrt!N44+apr!M44+mei!O44+jun!N44+M44)</f>
        <v>339</v>
      </c>
    </row>
    <row r="45" spans="1:14" x14ac:dyDescent="0.2">
      <c r="A45" s="30" t="s">
        <v>13</v>
      </c>
      <c r="B45" s="37"/>
      <c r="C45" s="37"/>
      <c r="D45" s="37"/>
      <c r="E45" s="37"/>
      <c r="F45" s="37"/>
      <c r="G45" s="37"/>
      <c r="H45" s="37"/>
      <c r="I45" s="37"/>
      <c r="J45" s="39"/>
      <c r="K45" s="35">
        <f t="shared" si="6"/>
        <v>0</v>
      </c>
      <c r="L45" s="47">
        <f>SUM(feb!F45+mrt!L45+apr!K45+mei!M45+jun!L45+K45)</f>
        <v>22</v>
      </c>
      <c r="M45" s="26">
        <f t="shared" si="7"/>
        <v>0</v>
      </c>
      <c r="N45" s="27">
        <f>SUM(feb!H45+mrt!N45+apr!M45+mei!O45+jun!N45+M45)</f>
        <v>1625</v>
      </c>
    </row>
    <row r="46" spans="1:14" x14ac:dyDescent="0.2">
      <c r="A46" s="31" t="s">
        <v>14</v>
      </c>
      <c r="B46" s="37"/>
      <c r="C46" s="37"/>
      <c r="D46" s="37"/>
      <c r="E46" s="37"/>
      <c r="F46" s="37"/>
      <c r="G46" s="37"/>
      <c r="H46" s="37"/>
      <c r="I46" s="37"/>
      <c r="J46" s="39"/>
      <c r="K46" s="35">
        <f t="shared" si="6"/>
        <v>0</v>
      </c>
      <c r="L46" s="47">
        <f>SUM(feb!F46+mrt!L46+apr!K46+mei!M46+jun!L46+K46)</f>
        <v>8</v>
      </c>
      <c r="M46" s="26">
        <f t="shared" si="7"/>
        <v>0</v>
      </c>
      <c r="N46" s="27">
        <f>SUM(feb!H46+mrt!N46+apr!M46+mei!O46+jun!N46+M46)</f>
        <v>494</v>
      </c>
    </row>
    <row r="47" spans="1:14" x14ac:dyDescent="0.2">
      <c r="A47" s="31" t="s">
        <v>52</v>
      </c>
      <c r="B47" s="37"/>
      <c r="C47" s="37"/>
      <c r="D47" s="37"/>
      <c r="E47" s="37"/>
      <c r="F47" s="37"/>
      <c r="G47" s="37"/>
      <c r="H47" s="37"/>
      <c r="I47" s="37"/>
      <c r="J47" s="39"/>
      <c r="K47" s="35">
        <f t="shared" si="6"/>
        <v>0</v>
      </c>
      <c r="L47" s="47">
        <f>SUM(feb!F47+mrt!L47+apr!K47+mei!M47+jun!L47+K47)</f>
        <v>4</v>
      </c>
      <c r="M47" s="26">
        <f t="shared" si="7"/>
        <v>0</v>
      </c>
      <c r="N47" s="27">
        <f>SUM(feb!H47+mrt!N47+apr!M47+mei!O47+jun!N47+M47)</f>
        <v>337</v>
      </c>
    </row>
    <row r="48" spans="1:14" x14ac:dyDescent="0.2">
      <c r="A48" s="30" t="s">
        <v>8</v>
      </c>
      <c r="B48" s="37"/>
      <c r="C48" s="37"/>
      <c r="D48" s="37"/>
      <c r="E48" s="37"/>
      <c r="F48" s="37"/>
      <c r="G48" s="37"/>
      <c r="H48" s="37"/>
      <c r="I48" s="37"/>
      <c r="J48" s="39"/>
      <c r="K48" s="35">
        <f t="shared" si="6"/>
        <v>0</v>
      </c>
      <c r="L48" s="47">
        <f>SUM(feb!F48+mrt!L48+apr!K48+mei!M48+jun!L48+K48)</f>
        <v>13</v>
      </c>
      <c r="M48" s="26">
        <f t="shared" si="7"/>
        <v>0</v>
      </c>
      <c r="N48" s="27">
        <f>SUM(feb!H48+mrt!N48+apr!M48+mei!O48+jun!N48+M48)</f>
        <v>1063</v>
      </c>
    </row>
    <row r="49" spans="1:14" x14ac:dyDescent="0.2">
      <c r="A49" s="30" t="s">
        <v>53</v>
      </c>
      <c r="B49" s="37"/>
      <c r="C49" s="37"/>
      <c r="D49" s="37"/>
      <c r="E49" s="37"/>
      <c r="F49" s="37"/>
      <c r="G49" s="37"/>
      <c r="H49" s="37"/>
      <c r="I49" s="37"/>
      <c r="J49" s="39"/>
      <c r="K49" s="35">
        <f t="shared" si="6"/>
        <v>0</v>
      </c>
      <c r="L49" s="47">
        <f>SUM(feb!F49+mrt!L49+apr!K49+mei!M49+jun!L49+K49)</f>
        <v>0</v>
      </c>
      <c r="M49" s="26">
        <f t="shared" si="7"/>
        <v>0</v>
      </c>
      <c r="N49" s="27">
        <f>SUM(feb!H49+mrt!N49+apr!M49+mei!O49+jun!N49+M49)</f>
        <v>0</v>
      </c>
    </row>
    <row r="50" spans="1:14" x14ac:dyDescent="0.2">
      <c r="A50" s="30" t="s">
        <v>1</v>
      </c>
      <c r="B50" s="37"/>
      <c r="C50" s="37"/>
      <c r="D50" s="37"/>
      <c r="E50" s="37"/>
      <c r="F50" s="37"/>
      <c r="G50" s="37"/>
      <c r="H50" s="37"/>
      <c r="I50" s="37"/>
      <c r="J50" s="39"/>
      <c r="K50" s="35">
        <f t="shared" si="6"/>
        <v>0</v>
      </c>
      <c r="L50" s="47">
        <f>SUM(feb!F50+mrt!L50+apr!K50+mei!M50+jun!L50+K50)</f>
        <v>32</v>
      </c>
      <c r="M50" s="26">
        <f t="shared" si="7"/>
        <v>0</v>
      </c>
      <c r="N50" s="27">
        <f>SUM(feb!H50+mrt!N50+apr!M50+mei!O50+jun!N50+M50)</f>
        <v>3278</v>
      </c>
    </row>
    <row r="51" spans="1:14" x14ac:dyDescent="0.2">
      <c r="A51" s="30" t="s">
        <v>16</v>
      </c>
      <c r="B51" s="37"/>
      <c r="C51" s="37"/>
      <c r="D51" s="37"/>
      <c r="E51" s="37"/>
      <c r="F51" s="37"/>
      <c r="G51" s="37"/>
      <c r="H51" s="37"/>
      <c r="I51" s="37"/>
      <c r="J51" s="39"/>
      <c r="K51" s="35">
        <f t="shared" si="6"/>
        <v>0</v>
      </c>
      <c r="L51" s="47">
        <f>SUM(feb!F51+mrt!L51+apr!K51+mei!M51+jun!L51+K51)</f>
        <v>26</v>
      </c>
      <c r="M51" s="26">
        <f t="shared" si="7"/>
        <v>0</v>
      </c>
      <c r="N51" s="27">
        <f>SUM(feb!H51+mrt!N51+apr!M51+mei!O51+jun!N51+M51)</f>
        <v>1904</v>
      </c>
    </row>
    <row r="52" spans="1:14" x14ac:dyDescent="0.2">
      <c r="A52" s="30" t="s">
        <v>54</v>
      </c>
      <c r="B52" s="37"/>
      <c r="C52" s="37"/>
      <c r="D52" s="37"/>
      <c r="E52" s="37"/>
      <c r="F52" s="37"/>
      <c r="G52" s="37"/>
      <c r="H52" s="37"/>
      <c r="I52" s="37"/>
      <c r="J52" s="39"/>
      <c r="K52" s="35">
        <f t="shared" si="6"/>
        <v>0</v>
      </c>
      <c r="L52" s="47">
        <f>SUM(feb!F52+mrt!L52+apr!K52+mei!M52+jun!L52+K52)</f>
        <v>1</v>
      </c>
      <c r="M52" s="26">
        <f t="shared" si="7"/>
        <v>0</v>
      </c>
      <c r="N52" s="27">
        <f>SUM(feb!H52+mrt!N52+apr!M52+mei!O52+jun!N52+M52)</f>
        <v>74</v>
      </c>
    </row>
    <row r="53" spans="1:14" x14ac:dyDescent="0.2">
      <c r="A53" s="30" t="s">
        <v>55</v>
      </c>
      <c r="B53" s="37"/>
      <c r="C53" s="37"/>
      <c r="D53" s="37"/>
      <c r="E53" s="37"/>
      <c r="F53" s="37"/>
      <c r="G53" s="37"/>
      <c r="H53" s="37"/>
      <c r="I53" s="37"/>
      <c r="J53" s="39"/>
      <c r="K53" s="35">
        <f t="shared" si="6"/>
        <v>0</v>
      </c>
      <c r="L53" s="47">
        <f>SUM(feb!F53+mrt!L53+apr!K53+mei!M53+jun!L53+K53)</f>
        <v>0</v>
      </c>
      <c r="M53" s="26">
        <f t="shared" si="7"/>
        <v>0</v>
      </c>
      <c r="N53" s="27">
        <f>SUM(feb!H53+mrt!N53+apr!M53+mei!O53+jun!N53+M53)</f>
        <v>0</v>
      </c>
    </row>
    <row r="54" spans="1:14" x14ac:dyDescent="0.2">
      <c r="A54" s="30" t="s">
        <v>3</v>
      </c>
      <c r="B54" s="37"/>
      <c r="C54" s="37"/>
      <c r="D54" s="37"/>
      <c r="E54" s="37"/>
      <c r="F54" s="37"/>
      <c r="G54" s="37"/>
      <c r="H54" s="37"/>
      <c r="I54" s="37"/>
      <c r="J54" s="39"/>
      <c r="K54" s="35">
        <f t="shared" si="6"/>
        <v>0</v>
      </c>
      <c r="L54" s="47">
        <f>SUM(feb!F54+mrt!L54+apr!K54+mei!M54+jun!L54+K54)</f>
        <v>17</v>
      </c>
      <c r="M54" s="26">
        <f t="shared" si="7"/>
        <v>0</v>
      </c>
      <c r="N54" s="27">
        <f>SUM(feb!H54+mrt!N54+apr!M54+mei!O54+jun!N54+M54)</f>
        <v>1503</v>
      </c>
    </row>
    <row r="55" spans="1:14" x14ac:dyDescent="0.2">
      <c r="A55" s="30" t="s">
        <v>4</v>
      </c>
      <c r="B55" s="37"/>
      <c r="C55" s="37"/>
      <c r="D55" s="37"/>
      <c r="E55" s="37"/>
      <c r="F55" s="37"/>
      <c r="G55" s="37"/>
      <c r="H55" s="37"/>
      <c r="I55" s="37"/>
      <c r="J55" s="39"/>
      <c r="K55" s="35">
        <f t="shared" si="6"/>
        <v>0</v>
      </c>
      <c r="L55" s="47">
        <f>SUM(feb!F55+mrt!L55+apr!K55+mei!M55+jun!L55+K55)</f>
        <v>27</v>
      </c>
      <c r="M55" s="26">
        <f t="shared" si="7"/>
        <v>0</v>
      </c>
      <c r="N55" s="27">
        <f>SUM(feb!H55+mrt!N55+apr!M55+mei!O55+jun!N55+M55)</f>
        <v>2351</v>
      </c>
    </row>
    <row r="56" spans="1:14" x14ac:dyDescent="0.2">
      <c r="A56" s="30" t="s">
        <v>18</v>
      </c>
      <c r="B56" s="37"/>
      <c r="C56" s="37"/>
      <c r="D56" s="37"/>
      <c r="E56" s="37"/>
      <c r="F56" s="37"/>
      <c r="G56" s="37"/>
      <c r="H56" s="37"/>
      <c r="I56" s="37"/>
      <c r="J56" s="39"/>
      <c r="K56" s="35">
        <f t="shared" si="6"/>
        <v>0</v>
      </c>
      <c r="L56" s="47">
        <f>SUM(feb!F56+mrt!L56+apr!K56+mei!M56+jun!L56+K56)</f>
        <v>16</v>
      </c>
      <c r="M56" s="26">
        <f t="shared" si="7"/>
        <v>0</v>
      </c>
      <c r="N56" s="27">
        <f>SUM(feb!H56+mrt!N56+apr!M56+mei!O56+jun!N56+M56)</f>
        <v>1362</v>
      </c>
    </row>
    <row r="57" spans="1:14" x14ac:dyDescent="0.2">
      <c r="A57" s="30" t="s">
        <v>56</v>
      </c>
      <c r="B57" s="37"/>
      <c r="C57" s="37"/>
      <c r="D57" s="37"/>
      <c r="E57" s="37"/>
      <c r="F57" s="37"/>
      <c r="G57" s="37"/>
      <c r="H57" s="37"/>
      <c r="I57" s="37"/>
      <c r="J57" s="39"/>
      <c r="K57" s="35">
        <f t="shared" si="6"/>
        <v>0</v>
      </c>
      <c r="L57" s="47">
        <f>SUM(feb!F57+mrt!L57+apr!K57+mei!M57+jun!L57+K57)</f>
        <v>1</v>
      </c>
      <c r="M57" s="26">
        <f t="shared" si="7"/>
        <v>0</v>
      </c>
      <c r="N57" s="27">
        <f>SUM(feb!H57+mrt!N57+apr!M57+mei!O57+jun!N57+M57)</f>
        <v>114</v>
      </c>
    </row>
    <row r="58" spans="1:14" x14ac:dyDescent="0.2">
      <c r="A58" s="30" t="s">
        <v>57</v>
      </c>
      <c r="B58" s="37"/>
      <c r="C58" s="37"/>
      <c r="D58" s="37"/>
      <c r="E58" s="37"/>
      <c r="F58" s="37"/>
      <c r="G58" s="37"/>
      <c r="H58" s="37"/>
      <c r="I58" s="37"/>
      <c r="J58" s="39"/>
      <c r="K58" s="35">
        <f t="shared" si="6"/>
        <v>0</v>
      </c>
      <c r="L58" s="47">
        <f>SUM(feb!F58+mrt!L58+apr!K58+mei!M58+jun!L58+K58)</f>
        <v>11</v>
      </c>
      <c r="M58" s="26">
        <f t="shared" si="7"/>
        <v>0</v>
      </c>
      <c r="N58" s="27">
        <f>SUM(feb!H58+mrt!N58+apr!M58+mei!O58+jun!N58+M58)</f>
        <v>795</v>
      </c>
    </row>
    <row r="59" spans="1:14" x14ac:dyDescent="0.2">
      <c r="A59" s="30" t="s">
        <v>58</v>
      </c>
      <c r="B59" s="37"/>
      <c r="C59" s="37"/>
      <c r="D59" s="37"/>
      <c r="E59" s="37"/>
      <c r="F59" s="37"/>
      <c r="G59" s="37"/>
      <c r="H59" s="37"/>
      <c r="I59" s="37"/>
      <c r="J59" s="39"/>
      <c r="K59" s="35">
        <f t="shared" si="6"/>
        <v>0</v>
      </c>
      <c r="L59" s="47">
        <f>SUM(feb!F59+mrt!L59+apr!K59+mei!M59+jun!L59+K59)</f>
        <v>4</v>
      </c>
      <c r="M59" s="26">
        <f t="shared" si="7"/>
        <v>0</v>
      </c>
      <c r="N59" s="27">
        <f>SUM(feb!H59+mrt!N59+apr!M59+mei!O59+jun!N59+M59)</f>
        <v>310</v>
      </c>
    </row>
    <row r="60" spans="1:14" x14ac:dyDescent="0.2">
      <c r="A60" s="30" t="s">
        <v>29</v>
      </c>
      <c r="B60" s="37"/>
      <c r="C60" s="37"/>
      <c r="D60" s="37"/>
      <c r="E60" s="37"/>
      <c r="F60" s="37"/>
      <c r="G60" s="37"/>
      <c r="H60" s="37"/>
      <c r="I60" s="37"/>
      <c r="J60" s="39"/>
      <c r="K60" s="35">
        <f t="shared" si="6"/>
        <v>0</v>
      </c>
      <c r="L60" s="47">
        <f>SUM(feb!F60+mrt!L60+apr!K60+mei!M60+jun!L60+K60)</f>
        <v>18</v>
      </c>
      <c r="M60" s="26">
        <f t="shared" si="7"/>
        <v>0</v>
      </c>
      <c r="N60" s="27">
        <f>SUM(feb!H60+mrt!N60+apr!M60+mei!O60+jun!N60+M60)</f>
        <v>1372</v>
      </c>
    </row>
    <row r="61" spans="1:14" x14ac:dyDescent="0.2">
      <c r="A61" s="30" t="s">
        <v>59</v>
      </c>
      <c r="B61" s="37"/>
      <c r="C61" s="37"/>
      <c r="D61" s="37"/>
      <c r="E61" s="37"/>
      <c r="F61" s="37"/>
      <c r="G61" s="37"/>
      <c r="H61" s="37"/>
      <c r="I61" s="37"/>
      <c r="J61" s="39"/>
      <c r="K61" s="35">
        <f t="shared" si="6"/>
        <v>0</v>
      </c>
      <c r="L61" s="47">
        <f>SUM(feb!F61+mrt!L61+apr!K61+mei!M61+jun!L61+K61)</f>
        <v>0</v>
      </c>
      <c r="M61" s="26">
        <f t="shared" si="7"/>
        <v>0</v>
      </c>
      <c r="N61" s="27">
        <f>SUM(feb!H61+mrt!N61+apr!M61+mei!O61+jun!N61+M61)</f>
        <v>0</v>
      </c>
    </row>
    <row r="62" spans="1:14" x14ac:dyDescent="0.2">
      <c r="A62" s="30" t="s">
        <v>60</v>
      </c>
      <c r="B62" s="37"/>
      <c r="C62" s="37"/>
      <c r="D62" s="37"/>
      <c r="E62" s="37"/>
      <c r="F62" s="37"/>
      <c r="G62" s="37"/>
      <c r="H62" s="37"/>
      <c r="I62" s="37"/>
      <c r="J62" s="39"/>
      <c r="K62" s="35">
        <f t="shared" si="6"/>
        <v>0</v>
      </c>
      <c r="L62" s="47">
        <f>SUM(feb!F62+mrt!L62+apr!K62+mei!M62+jun!L62+K62)</f>
        <v>3</v>
      </c>
      <c r="M62" s="26">
        <f t="shared" si="7"/>
        <v>0</v>
      </c>
      <c r="N62" s="27">
        <f>SUM(feb!H62+mrt!N62+apr!M62+mei!O62+jun!N62+M62)</f>
        <v>150</v>
      </c>
    </row>
    <row r="63" spans="1:14" x14ac:dyDescent="0.2">
      <c r="A63" s="30" t="s">
        <v>61</v>
      </c>
      <c r="B63" s="37"/>
      <c r="C63" s="37"/>
      <c r="D63" s="37"/>
      <c r="E63" s="37"/>
      <c r="F63" s="37"/>
      <c r="G63" s="37"/>
      <c r="H63" s="37"/>
      <c r="I63" s="37"/>
      <c r="J63" s="39"/>
      <c r="K63" s="35">
        <f t="shared" si="6"/>
        <v>0</v>
      </c>
      <c r="L63" s="47">
        <f>SUM(feb!F63+mrt!L63+apr!K63+mei!M63+jun!L63+K63)</f>
        <v>3</v>
      </c>
      <c r="M63" s="26">
        <f t="shared" si="7"/>
        <v>0</v>
      </c>
      <c r="N63" s="27">
        <f>SUM(feb!H63+mrt!N63+apr!M63+mei!O63+jun!N63+M63)</f>
        <v>185</v>
      </c>
    </row>
    <row r="64" spans="1:14" x14ac:dyDescent="0.2">
      <c r="A64" s="30" t="s">
        <v>102</v>
      </c>
      <c r="B64" s="37"/>
      <c r="C64" s="37"/>
      <c r="D64" s="37"/>
      <c r="E64" s="37"/>
      <c r="F64" s="37"/>
      <c r="G64" s="37"/>
      <c r="H64" s="37"/>
      <c r="I64" s="37"/>
      <c r="J64" s="39"/>
      <c r="K64" s="35">
        <f t="shared" ref="K64" si="8">COUNT(B64:J64)</f>
        <v>0</v>
      </c>
      <c r="L64" s="47">
        <f>SUM(feb!F64+mrt!L64+apr!K64+mei!M64+jun!L64+K64)</f>
        <v>5</v>
      </c>
      <c r="M64" s="26">
        <f t="shared" ref="M64" si="9">SUM(B64:J64)</f>
        <v>0</v>
      </c>
      <c r="N64" s="27">
        <f>SUM(feb!H64+mrt!N64+apr!M64+mei!O64+jun!N64+M64)</f>
        <v>349</v>
      </c>
    </row>
    <row r="65" spans="1:14" x14ac:dyDescent="0.2">
      <c r="A65" s="30" t="s">
        <v>62</v>
      </c>
      <c r="B65" s="37"/>
      <c r="C65" s="37"/>
      <c r="D65" s="37"/>
      <c r="E65" s="37"/>
      <c r="F65" s="37"/>
      <c r="G65" s="37"/>
      <c r="H65" s="37"/>
      <c r="I65" s="37"/>
      <c r="J65" s="39"/>
      <c r="K65" s="35">
        <f t="shared" si="6"/>
        <v>0</v>
      </c>
      <c r="L65" s="47">
        <f>SUM(feb!F65+mrt!L65+apr!K65+mei!M65+jun!L65+K65)</f>
        <v>6</v>
      </c>
      <c r="M65" s="26">
        <f t="shared" si="7"/>
        <v>0</v>
      </c>
      <c r="N65" s="27">
        <f>SUM(feb!H65+mrt!N65+apr!M65+mei!O65+jun!N65+M65)</f>
        <v>388</v>
      </c>
    </row>
    <row r="66" spans="1:14" x14ac:dyDescent="0.2">
      <c r="A66" s="30" t="s">
        <v>63</v>
      </c>
      <c r="B66" s="37"/>
      <c r="C66" s="37"/>
      <c r="D66" s="37"/>
      <c r="E66" s="37"/>
      <c r="F66" s="37"/>
      <c r="G66" s="37"/>
      <c r="H66" s="37"/>
      <c r="I66" s="37"/>
      <c r="J66" s="39"/>
      <c r="K66" s="35">
        <f t="shared" si="6"/>
        <v>0</v>
      </c>
      <c r="L66" s="47">
        <f>SUM(feb!F66+mrt!L66+apr!K66+mei!M66+jun!L66+K66)</f>
        <v>0</v>
      </c>
      <c r="M66" s="26">
        <f t="shared" si="7"/>
        <v>0</v>
      </c>
      <c r="N66" s="27">
        <f>SUM(feb!H66+mrt!N66+apr!M66+mei!O66+jun!N66+M66)</f>
        <v>0</v>
      </c>
    </row>
    <row r="67" spans="1:14" x14ac:dyDescent="0.2">
      <c r="A67" s="30" t="s">
        <v>64</v>
      </c>
      <c r="B67" s="37"/>
      <c r="C67" s="37"/>
      <c r="D67" s="37"/>
      <c r="E67" s="37"/>
      <c r="F67" s="37"/>
      <c r="G67" s="37"/>
      <c r="H67" s="37"/>
      <c r="I67" s="37"/>
      <c r="J67" s="39"/>
      <c r="K67" s="35">
        <f t="shared" si="6"/>
        <v>0</v>
      </c>
      <c r="L67" s="47">
        <f>SUM(feb!F67+mrt!L67+apr!K67+mei!M67+jun!L67+K67)</f>
        <v>2</v>
      </c>
      <c r="M67" s="26">
        <f t="shared" si="7"/>
        <v>0</v>
      </c>
      <c r="N67" s="27">
        <f>SUM(feb!H67+mrt!N67+apr!M67+mei!O67+jun!N67+M67)</f>
        <v>117</v>
      </c>
    </row>
    <row r="68" spans="1:14" x14ac:dyDescent="0.2">
      <c r="A68" s="30" t="s">
        <v>30</v>
      </c>
      <c r="B68" s="37"/>
      <c r="C68" s="37"/>
      <c r="D68" s="37"/>
      <c r="E68" s="37"/>
      <c r="F68" s="37"/>
      <c r="G68" s="37"/>
      <c r="H68" s="37"/>
      <c r="I68" s="37"/>
      <c r="J68" s="39"/>
      <c r="K68" s="35">
        <f t="shared" si="6"/>
        <v>0</v>
      </c>
      <c r="L68" s="47">
        <f>SUM(feb!F68+mrt!L68+apr!K68+mei!M68+jun!L68+K68)</f>
        <v>7</v>
      </c>
      <c r="M68" s="26">
        <f t="shared" si="7"/>
        <v>0</v>
      </c>
      <c r="N68" s="27">
        <f>SUM(feb!H68+mrt!N68+apr!M68+mei!O68+jun!N68+M68)</f>
        <v>476</v>
      </c>
    </row>
    <row r="69" spans="1:14" x14ac:dyDescent="0.2">
      <c r="A69" s="30" t="s">
        <v>31</v>
      </c>
      <c r="B69" s="37"/>
      <c r="C69" s="37"/>
      <c r="D69" s="37"/>
      <c r="E69" s="37"/>
      <c r="F69" s="37"/>
      <c r="G69" s="37"/>
      <c r="H69" s="37"/>
      <c r="I69" s="37"/>
      <c r="J69" s="39"/>
      <c r="K69" s="35">
        <f t="shared" si="6"/>
        <v>0</v>
      </c>
      <c r="L69" s="47">
        <f>SUM(feb!F69+mrt!L69+apr!K69+mei!M69+jun!L69+K69)</f>
        <v>16</v>
      </c>
      <c r="M69" s="26">
        <f t="shared" si="7"/>
        <v>0</v>
      </c>
      <c r="N69" s="27">
        <f>SUM(feb!H69+mrt!N69+apr!M69+mei!O69+jun!N69+M69)</f>
        <v>1197</v>
      </c>
    </row>
    <row r="70" spans="1:14" x14ac:dyDescent="0.2">
      <c r="A70" s="30" t="s">
        <v>65</v>
      </c>
      <c r="B70" s="37"/>
      <c r="C70" s="37"/>
      <c r="D70" s="37"/>
      <c r="E70" s="37"/>
      <c r="F70" s="37"/>
      <c r="G70" s="37"/>
      <c r="H70" s="37"/>
      <c r="I70" s="37"/>
      <c r="J70" s="39"/>
      <c r="K70" s="35">
        <f t="shared" si="6"/>
        <v>0</v>
      </c>
      <c r="L70" s="47">
        <f>SUM(feb!F70+mrt!L70+apr!K70+mei!M70+jun!L70+K70)</f>
        <v>3</v>
      </c>
      <c r="M70" s="26">
        <f t="shared" si="7"/>
        <v>0</v>
      </c>
      <c r="N70" s="27">
        <f>SUM(feb!H70+mrt!N70+apr!M70+mei!O70+jun!N70+M70)</f>
        <v>160</v>
      </c>
    </row>
    <row r="71" spans="1:14" x14ac:dyDescent="0.2">
      <c r="A71" s="30" t="s">
        <v>66</v>
      </c>
      <c r="B71" s="37"/>
      <c r="C71" s="37"/>
      <c r="D71" s="37"/>
      <c r="E71" s="37"/>
      <c r="F71" s="37"/>
      <c r="G71" s="37"/>
      <c r="H71" s="37"/>
      <c r="I71" s="37"/>
      <c r="J71" s="39"/>
      <c r="K71" s="35">
        <f t="shared" ref="K71:K72" si="10">COUNT(B71:J71)</f>
        <v>0</v>
      </c>
      <c r="L71" s="47">
        <f>SUM(feb!F71+mrt!L71+apr!K71+mei!M71+jun!L71+K71)</f>
        <v>15</v>
      </c>
      <c r="M71" s="26">
        <f t="shared" si="7"/>
        <v>0</v>
      </c>
      <c r="N71" s="27">
        <f>SUM(feb!H71+mrt!N71+apr!M71+mei!O71+jun!N71+M71)</f>
        <v>859</v>
      </c>
    </row>
    <row r="72" spans="1:14" x14ac:dyDescent="0.2">
      <c r="A72" s="30" t="s">
        <v>81</v>
      </c>
      <c r="B72" s="37"/>
      <c r="C72" s="37"/>
      <c r="D72" s="37"/>
      <c r="E72" s="37"/>
      <c r="F72" s="37"/>
      <c r="G72" s="37"/>
      <c r="H72" s="37"/>
      <c r="I72" s="37"/>
      <c r="J72" s="39"/>
      <c r="K72" s="35">
        <f t="shared" si="10"/>
        <v>0</v>
      </c>
      <c r="L72" s="47">
        <f>SUM(feb!F72+mrt!L72+apr!K72+mei!M72+jun!L72+K72)</f>
        <v>11</v>
      </c>
      <c r="M72" s="26">
        <f t="shared" si="7"/>
        <v>0</v>
      </c>
      <c r="N72" s="27">
        <f>SUM(feb!H72+mrt!N72+apr!M72+mei!O72+jun!N72+M72)</f>
        <v>729</v>
      </c>
    </row>
  </sheetData>
  <sheetProtection selectLockedCells="1" selectUnlockedCells="1"/>
  <mergeCells count="4">
    <mergeCell ref="K2:K3"/>
    <mergeCell ref="L2:L3"/>
    <mergeCell ref="M2:M3"/>
    <mergeCell ref="N2:N3"/>
  </mergeCells>
  <pageMargins left="0.78749999999999998" right="0.78749999999999998" top="0.39374999999999999" bottom="0.39374999999999999" header="0.51180555555555551" footer="0.51180555555555551"/>
  <pageSetup paperSize="9" scale="90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72"/>
  <sheetViews>
    <sheetView zoomScale="130" zoomScaleNormal="130" workbookViewId="0">
      <pane ySplit="3" topLeftCell="A4" activePane="bottomLeft" state="frozen"/>
      <selection activeCell="A12" sqref="A12"/>
      <selection pane="bottomLeft"/>
    </sheetView>
  </sheetViews>
  <sheetFormatPr defaultColWidth="9" defaultRowHeight="12.75" x14ac:dyDescent="0.2"/>
  <cols>
    <col min="1" max="1" width="24.5703125" style="1" customWidth="1"/>
    <col min="2" max="12" width="4" style="1" customWidth="1"/>
    <col min="13" max="16" width="5.42578125" style="1" customWidth="1"/>
    <col min="17" max="16384" width="9" style="1"/>
  </cols>
  <sheetData>
    <row r="1" spans="1:16" ht="27.75" customHeight="1" x14ac:dyDescent="0.25">
      <c r="A1" s="12" t="s">
        <v>91</v>
      </c>
      <c r="P1" s="14" t="s">
        <v>69</v>
      </c>
    </row>
    <row r="2" spans="1:16" s="18" customFormat="1" ht="54.75" customHeight="1" x14ac:dyDescent="0.2">
      <c r="A2" s="15"/>
      <c r="B2" s="33" t="s">
        <v>70</v>
      </c>
      <c r="C2" s="33" t="s">
        <v>71</v>
      </c>
      <c r="D2" s="33" t="s">
        <v>70</v>
      </c>
      <c r="E2" s="33" t="s">
        <v>71</v>
      </c>
      <c r="F2" s="33" t="s">
        <v>92</v>
      </c>
      <c r="G2" s="33" t="s">
        <v>70</v>
      </c>
      <c r="H2" s="33" t="s">
        <v>71</v>
      </c>
      <c r="I2" s="33" t="s">
        <v>70</v>
      </c>
      <c r="J2" s="33" t="s">
        <v>71</v>
      </c>
      <c r="K2" s="33" t="s">
        <v>70</v>
      </c>
      <c r="L2" s="33" t="s">
        <v>71</v>
      </c>
      <c r="M2" s="92" t="s">
        <v>93</v>
      </c>
      <c r="N2" s="93" t="s">
        <v>73</v>
      </c>
      <c r="O2" s="94" t="s">
        <v>74</v>
      </c>
      <c r="P2" s="95" t="s">
        <v>75</v>
      </c>
    </row>
    <row r="3" spans="1:16" ht="18" customHeight="1" x14ac:dyDescent="0.2">
      <c r="A3" s="34"/>
      <c r="B3" s="20">
        <v>2</v>
      </c>
      <c r="C3" s="20">
        <v>3</v>
      </c>
      <c r="D3" s="20">
        <v>9</v>
      </c>
      <c r="E3" s="20">
        <v>10</v>
      </c>
      <c r="F3" s="20">
        <v>15</v>
      </c>
      <c r="G3" s="20">
        <v>16</v>
      </c>
      <c r="H3" s="20">
        <v>17</v>
      </c>
      <c r="I3" s="20">
        <v>23</v>
      </c>
      <c r="J3" s="20">
        <v>24</v>
      </c>
      <c r="K3" s="20">
        <v>30</v>
      </c>
      <c r="L3" s="20">
        <v>31</v>
      </c>
      <c r="M3" s="92"/>
      <c r="N3" s="93"/>
      <c r="O3" s="94"/>
      <c r="P3" s="95"/>
    </row>
    <row r="4" spans="1:16" ht="12.75" customHeight="1" x14ac:dyDescent="0.2">
      <c r="A4" s="22" t="s">
        <v>32</v>
      </c>
      <c r="B4" s="37"/>
      <c r="C4" s="37"/>
      <c r="D4" s="37"/>
      <c r="E4" s="37"/>
      <c r="F4" s="37"/>
      <c r="G4" s="37"/>
      <c r="H4" s="37"/>
      <c r="I4" s="37"/>
      <c r="J4" s="37"/>
      <c r="K4" s="48"/>
      <c r="L4" s="46"/>
      <c r="M4" s="35">
        <f t="shared" ref="M4:M37" si="0">COUNT(B4:L4)</f>
        <v>0</v>
      </c>
      <c r="N4" s="25">
        <f>SUM(feb!F4+mrt!L4+apr!K4+mei!M4+jun!L4+jul!K4+M4)</f>
        <v>0</v>
      </c>
      <c r="O4" s="26">
        <f t="shared" ref="O4:O37" si="1">SUM(B4:L4)</f>
        <v>0</v>
      </c>
      <c r="P4" s="27">
        <f>SUM(feb!H4+mrt!N4+apr!M4+mei!O4+jun!N4+jul!M4+O4)</f>
        <v>0</v>
      </c>
    </row>
    <row r="5" spans="1:16" x14ac:dyDescent="0.2">
      <c r="A5" s="28" t="s">
        <v>33</v>
      </c>
      <c r="B5" s="37"/>
      <c r="C5" s="37"/>
      <c r="D5" s="37"/>
      <c r="E5" s="37"/>
      <c r="F5" s="37"/>
      <c r="G5" s="37"/>
      <c r="H5" s="37"/>
      <c r="I5" s="37"/>
      <c r="J5" s="37"/>
      <c r="K5" s="48"/>
      <c r="L5" s="46"/>
      <c r="M5" s="35">
        <f t="shared" si="0"/>
        <v>0</v>
      </c>
      <c r="N5" s="25">
        <f>SUM(feb!F5+mrt!L5+apr!K5+mei!M5+jun!L5+jul!K5+M5)</f>
        <v>1</v>
      </c>
      <c r="O5" s="26">
        <f t="shared" si="1"/>
        <v>0</v>
      </c>
      <c r="P5" s="27">
        <f>SUM(feb!H5+mrt!N5+apr!M5+mei!O5+jun!N5+jul!M5+O5)</f>
        <v>101</v>
      </c>
    </row>
    <row r="6" spans="1:16" x14ac:dyDescent="0.2">
      <c r="A6" s="28" t="s">
        <v>19</v>
      </c>
      <c r="B6" s="37"/>
      <c r="C6" s="37"/>
      <c r="D6" s="37"/>
      <c r="E6" s="37"/>
      <c r="F6" s="37"/>
      <c r="G6" s="37"/>
      <c r="H6" s="37"/>
      <c r="I6" s="37"/>
      <c r="J6" s="37"/>
      <c r="K6" s="48"/>
      <c r="L6" s="46"/>
      <c r="M6" s="35">
        <f t="shared" si="0"/>
        <v>0</v>
      </c>
      <c r="N6" s="25">
        <f>SUM(feb!F6+mrt!L6+apr!K6+mei!M6+jun!L6+jul!K6+M6)</f>
        <v>11</v>
      </c>
      <c r="O6" s="26">
        <f t="shared" si="1"/>
        <v>0</v>
      </c>
      <c r="P6" s="27">
        <f>SUM(feb!H6+mrt!N6+apr!M6+mei!O6+jun!N6+jul!M6+O6)</f>
        <v>791</v>
      </c>
    </row>
    <row r="7" spans="1:16" x14ac:dyDescent="0.2">
      <c r="A7" s="28" t="s">
        <v>34</v>
      </c>
      <c r="B7" s="37"/>
      <c r="C7" s="37"/>
      <c r="D7" s="37"/>
      <c r="E7" s="37"/>
      <c r="F7" s="37"/>
      <c r="G7" s="37"/>
      <c r="H7" s="37"/>
      <c r="I7" s="37"/>
      <c r="J7" s="37"/>
      <c r="K7" s="48"/>
      <c r="L7" s="46"/>
      <c r="M7" s="35">
        <f t="shared" si="0"/>
        <v>0</v>
      </c>
      <c r="N7" s="25">
        <f>SUM(feb!F7+mrt!L7+apr!K7+mei!M7+jun!L7+jul!K7+M7)</f>
        <v>4</v>
      </c>
      <c r="O7" s="26">
        <f t="shared" si="1"/>
        <v>0</v>
      </c>
      <c r="P7" s="27">
        <f>SUM(feb!H7+mrt!N7+apr!M7+mei!O7+jun!N7+jul!M7+O7)</f>
        <v>333</v>
      </c>
    </row>
    <row r="8" spans="1:16" x14ac:dyDescent="0.2">
      <c r="A8" s="29" t="s">
        <v>6</v>
      </c>
      <c r="B8" s="37"/>
      <c r="C8" s="37"/>
      <c r="D8" s="37"/>
      <c r="E8" s="37"/>
      <c r="F8" s="37"/>
      <c r="G8" s="37"/>
      <c r="H8" s="37"/>
      <c r="I8" s="37"/>
      <c r="J8" s="37"/>
      <c r="K8" s="48"/>
      <c r="L8" s="46"/>
      <c r="M8" s="35">
        <f t="shared" si="0"/>
        <v>0</v>
      </c>
      <c r="N8" s="25">
        <f>SUM(feb!F8+mrt!L8+apr!K8+mei!M8+jun!L8+jul!K8+M8)</f>
        <v>28</v>
      </c>
      <c r="O8" s="26">
        <f t="shared" si="1"/>
        <v>0</v>
      </c>
      <c r="P8" s="27">
        <f>SUM(feb!H8+mrt!N8+apr!M8+mei!O8+jun!N8+jul!M8+O8)</f>
        <v>2404</v>
      </c>
    </row>
    <row r="9" spans="1:16" x14ac:dyDescent="0.2">
      <c r="A9" s="30" t="s">
        <v>9</v>
      </c>
      <c r="B9" s="37"/>
      <c r="C9" s="37"/>
      <c r="D9" s="37"/>
      <c r="E9" s="37"/>
      <c r="F9" s="37"/>
      <c r="G9" s="37"/>
      <c r="H9" s="37"/>
      <c r="I9" s="37"/>
      <c r="J9" s="37"/>
      <c r="K9" s="48"/>
      <c r="L9" s="46"/>
      <c r="M9" s="35">
        <f t="shared" si="0"/>
        <v>0</v>
      </c>
      <c r="N9" s="25">
        <f>SUM(feb!F9+mrt!L9+apr!K9+mei!M9+jun!L9+jul!K9+M9)</f>
        <v>20</v>
      </c>
      <c r="O9" s="26">
        <f t="shared" si="1"/>
        <v>0</v>
      </c>
      <c r="P9" s="27">
        <f>SUM(feb!H9+mrt!N9+apr!M9+mei!O9+jun!N9+jul!M9+O9)</f>
        <v>1431</v>
      </c>
    </row>
    <row r="10" spans="1:16" x14ac:dyDescent="0.2">
      <c r="A10" s="30" t="s">
        <v>22</v>
      </c>
      <c r="B10" s="37"/>
      <c r="C10" s="37"/>
      <c r="D10" s="37"/>
      <c r="E10" s="37"/>
      <c r="F10" s="37"/>
      <c r="G10" s="37"/>
      <c r="H10" s="37"/>
      <c r="I10" s="37"/>
      <c r="J10" s="37"/>
      <c r="K10" s="48"/>
      <c r="L10" s="46"/>
      <c r="M10" s="35">
        <f t="shared" si="0"/>
        <v>0</v>
      </c>
      <c r="N10" s="25">
        <f>SUM(feb!F10+mrt!L10+apr!K10+mei!M10+jun!L10+jul!K10+M10)</f>
        <v>14</v>
      </c>
      <c r="O10" s="26">
        <f t="shared" si="1"/>
        <v>0</v>
      </c>
      <c r="P10" s="27">
        <f>SUM(feb!H10+mrt!N10+apr!M10+mei!O10+jun!N10+jul!M10+O10)</f>
        <v>1060</v>
      </c>
    </row>
    <row r="11" spans="1:16" x14ac:dyDescent="0.2">
      <c r="A11" s="30" t="s">
        <v>35</v>
      </c>
      <c r="B11" s="37"/>
      <c r="C11" s="37"/>
      <c r="D11" s="37"/>
      <c r="E11" s="37"/>
      <c r="F11" s="37"/>
      <c r="G11" s="37"/>
      <c r="H11" s="37"/>
      <c r="I11" s="37"/>
      <c r="J11" s="37"/>
      <c r="K11" s="48"/>
      <c r="L11" s="46"/>
      <c r="M11" s="35">
        <f t="shared" si="0"/>
        <v>0</v>
      </c>
      <c r="N11" s="25">
        <f>SUM(feb!F11+mrt!L11+apr!K11+mei!M11+jun!L11+jul!K11+M11)</f>
        <v>0</v>
      </c>
      <c r="O11" s="26">
        <f t="shared" si="1"/>
        <v>0</v>
      </c>
      <c r="P11" s="27">
        <f>SUM(feb!H11+mrt!N11+apr!M11+mei!O11+jun!N11+jul!M11+O11)</f>
        <v>0</v>
      </c>
    </row>
    <row r="12" spans="1:16" x14ac:dyDescent="0.2">
      <c r="A12" s="30" t="s">
        <v>36</v>
      </c>
      <c r="B12" s="37"/>
      <c r="C12" s="37"/>
      <c r="D12" s="37"/>
      <c r="E12" s="37"/>
      <c r="F12" s="37"/>
      <c r="G12" s="37"/>
      <c r="H12" s="37"/>
      <c r="I12" s="37"/>
      <c r="J12" s="37"/>
      <c r="K12" s="48"/>
      <c r="L12" s="46"/>
      <c r="M12" s="35">
        <f t="shared" si="0"/>
        <v>0</v>
      </c>
      <c r="N12" s="25">
        <f>SUM(feb!F12+mrt!L12+apr!K12+mei!M12+jun!L12+jul!K12+M12)</f>
        <v>14</v>
      </c>
      <c r="O12" s="26">
        <f t="shared" si="1"/>
        <v>0</v>
      </c>
      <c r="P12" s="27">
        <f>SUM(feb!H12+mrt!N12+apr!M12+mei!O12+jun!N12+jul!M12+O12)</f>
        <v>1360</v>
      </c>
    </row>
    <row r="13" spans="1:16" x14ac:dyDescent="0.2">
      <c r="A13" s="30" t="s">
        <v>103</v>
      </c>
      <c r="B13" s="37"/>
      <c r="C13" s="37"/>
      <c r="D13" s="37"/>
      <c r="E13" s="37"/>
      <c r="F13" s="37"/>
      <c r="G13" s="37"/>
      <c r="H13" s="37"/>
      <c r="I13" s="37"/>
      <c r="J13" s="37"/>
      <c r="K13" s="48"/>
      <c r="L13" s="46"/>
      <c r="M13" s="35">
        <f t="shared" ref="M13" si="2">COUNT(B13:L13)</f>
        <v>0</v>
      </c>
      <c r="N13" s="25">
        <f>SUM(feb!F13+mrt!L13+apr!K13+mei!M13+jun!L13+jul!K13+M13)</f>
        <v>3</v>
      </c>
      <c r="O13" s="26">
        <f t="shared" ref="O13" si="3">SUM(B13:L13)</f>
        <v>0</v>
      </c>
      <c r="P13" s="27">
        <f>SUM(feb!H13+mrt!N13+apr!M13+mei!O13+jun!N13+jul!M13+O13)</f>
        <v>189</v>
      </c>
    </row>
    <row r="14" spans="1:16" x14ac:dyDescent="0.2">
      <c r="A14" s="30" t="s">
        <v>37</v>
      </c>
      <c r="B14" s="37"/>
      <c r="C14" s="37"/>
      <c r="D14" s="37"/>
      <c r="E14" s="37"/>
      <c r="F14" s="37"/>
      <c r="G14" s="37"/>
      <c r="H14" s="37"/>
      <c r="I14" s="37"/>
      <c r="J14" s="37"/>
      <c r="K14" s="48"/>
      <c r="L14" s="46"/>
      <c r="M14" s="35">
        <f t="shared" si="0"/>
        <v>0</v>
      </c>
      <c r="N14" s="25">
        <f>SUM(feb!F14+mrt!L14+apr!K14+mei!M14+jun!L14+jul!K14+M14)</f>
        <v>9</v>
      </c>
      <c r="O14" s="26">
        <f t="shared" si="1"/>
        <v>0</v>
      </c>
      <c r="P14" s="27">
        <f>SUM(feb!H14+mrt!N14+apr!M14+mei!O14+jun!N14+jul!M14+O14)</f>
        <v>701</v>
      </c>
    </row>
    <row r="15" spans="1:16" x14ac:dyDescent="0.2">
      <c r="A15" s="30" t="s">
        <v>38</v>
      </c>
      <c r="B15" s="37"/>
      <c r="C15" s="37"/>
      <c r="D15" s="37"/>
      <c r="E15" s="37"/>
      <c r="F15" s="37"/>
      <c r="G15" s="37"/>
      <c r="H15" s="37"/>
      <c r="I15" s="37"/>
      <c r="J15" s="37"/>
      <c r="K15" s="48"/>
      <c r="L15" s="46"/>
      <c r="M15" s="35">
        <f t="shared" si="0"/>
        <v>0</v>
      </c>
      <c r="N15" s="25">
        <f>SUM(feb!F15+mrt!L15+apr!K15+mei!M15+jun!L15+jul!K15+M15)</f>
        <v>0</v>
      </c>
      <c r="O15" s="26">
        <f t="shared" si="1"/>
        <v>0</v>
      </c>
      <c r="P15" s="27">
        <f>SUM(feb!H15+mrt!N15+apr!M15+mei!O15+jun!N15+jul!M15+O15)</f>
        <v>0</v>
      </c>
    </row>
    <row r="16" spans="1:16" x14ac:dyDescent="0.2">
      <c r="A16" s="30" t="s">
        <v>20</v>
      </c>
      <c r="B16" s="37"/>
      <c r="C16" s="37"/>
      <c r="D16" s="37"/>
      <c r="E16" s="37"/>
      <c r="F16" s="37"/>
      <c r="G16" s="37"/>
      <c r="H16" s="37"/>
      <c r="I16" s="37"/>
      <c r="J16" s="37"/>
      <c r="K16" s="48"/>
      <c r="L16" s="46"/>
      <c r="M16" s="35">
        <f t="shared" si="0"/>
        <v>0</v>
      </c>
      <c r="N16" s="25">
        <f>SUM(feb!F16+mrt!L16+apr!K16+mei!M16+jun!L16+jul!K16+M16)</f>
        <v>11</v>
      </c>
      <c r="O16" s="26">
        <f t="shared" si="1"/>
        <v>0</v>
      </c>
      <c r="P16" s="27">
        <f>SUM(feb!H16+mrt!N16+apr!M16+mei!O16+jun!N16+jul!M16+O16)</f>
        <v>767</v>
      </c>
    </row>
    <row r="17" spans="1:16" x14ac:dyDescent="0.2">
      <c r="A17" s="30" t="s">
        <v>15</v>
      </c>
      <c r="B17" s="37"/>
      <c r="C17" s="37"/>
      <c r="D17" s="37"/>
      <c r="E17" s="37"/>
      <c r="F17" s="37"/>
      <c r="G17" s="37"/>
      <c r="H17" s="37"/>
      <c r="I17" s="37"/>
      <c r="J17" s="37"/>
      <c r="K17" s="48"/>
      <c r="L17" s="46"/>
      <c r="M17" s="35">
        <f t="shared" si="0"/>
        <v>0</v>
      </c>
      <c r="N17" s="25">
        <f>SUM(feb!F17+mrt!L17+apr!K17+mei!M17+jun!L17+jul!K17+M17)</f>
        <v>23</v>
      </c>
      <c r="O17" s="26">
        <f t="shared" si="1"/>
        <v>0</v>
      </c>
      <c r="P17" s="27">
        <f>SUM(feb!H17+mrt!N17+apr!M17+mei!O17+jun!N17+jul!M17+O17)</f>
        <v>2107</v>
      </c>
    </row>
    <row r="18" spans="1:16" x14ac:dyDescent="0.2">
      <c r="A18" s="30" t="s">
        <v>39</v>
      </c>
      <c r="B18" s="37"/>
      <c r="C18" s="37"/>
      <c r="D18" s="37"/>
      <c r="E18" s="37"/>
      <c r="F18" s="37"/>
      <c r="G18" s="37"/>
      <c r="H18" s="37"/>
      <c r="I18" s="37"/>
      <c r="J18" s="37"/>
      <c r="K18" s="48"/>
      <c r="L18" s="46"/>
      <c r="M18" s="35">
        <f t="shared" si="0"/>
        <v>0</v>
      </c>
      <c r="N18" s="25">
        <f>SUM(feb!F18+mrt!L18+apr!K18+mei!M18+jun!L18+jul!K18+M18)</f>
        <v>4</v>
      </c>
      <c r="O18" s="26">
        <f t="shared" si="1"/>
        <v>0</v>
      </c>
      <c r="P18" s="27">
        <f>SUM(feb!H18+mrt!N18+apr!M18+mei!O18+jun!N18+jul!M18+O18)</f>
        <v>242</v>
      </c>
    </row>
    <row r="19" spans="1:16" x14ac:dyDescent="0.2">
      <c r="A19" s="30" t="s">
        <v>23</v>
      </c>
      <c r="B19" s="37"/>
      <c r="C19" s="37"/>
      <c r="D19" s="37"/>
      <c r="E19" s="37"/>
      <c r="F19" s="37"/>
      <c r="G19" s="37"/>
      <c r="H19" s="37"/>
      <c r="I19" s="37"/>
      <c r="J19" s="37"/>
      <c r="K19" s="48"/>
      <c r="L19" s="46"/>
      <c r="M19" s="35">
        <f t="shared" si="0"/>
        <v>0</v>
      </c>
      <c r="N19" s="25">
        <f>SUM(feb!F19+mrt!L19+apr!K19+mei!M19+jun!L19+jul!K19+M19)</f>
        <v>13</v>
      </c>
      <c r="O19" s="26">
        <f t="shared" si="1"/>
        <v>0</v>
      </c>
      <c r="P19" s="27">
        <f>SUM(feb!H19+mrt!N19+apr!M19+mei!O19+jun!N19+jul!M19+O19)</f>
        <v>934</v>
      </c>
    </row>
    <row r="20" spans="1:16" x14ac:dyDescent="0.2">
      <c r="A20" s="30" t="s">
        <v>40</v>
      </c>
      <c r="B20" s="37"/>
      <c r="C20" s="37"/>
      <c r="D20" s="37"/>
      <c r="E20" s="37"/>
      <c r="F20" s="37"/>
      <c r="G20" s="37"/>
      <c r="H20" s="37"/>
      <c r="I20" s="37"/>
      <c r="J20" s="37"/>
      <c r="K20" s="48"/>
      <c r="L20" s="46"/>
      <c r="M20" s="35">
        <f t="shared" si="0"/>
        <v>0</v>
      </c>
      <c r="N20" s="25">
        <f>SUM(feb!F20+mrt!L20+apr!K20+mei!M20+jun!L20+jul!K20+M20)</f>
        <v>0</v>
      </c>
      <c r="O20" s="26">
        <f t="shared" si="1"/>
        <v>0</v>
      </c>
      <c r="P20" s="27">
        <f>SUM(feb!H20+mrt!N20+apr!M20+mei!O20+jun!N20+jul!M20+O20)</f>
        <v>0</v>
      </c>
    </row>
    <row r="21" spans="1:16" x14ac:dyDescent="0.2">
      <c r="A21" s="30" t="s">
        <v>24</v>
      </c>
      <c r="B21" s="37"/>
      <c r="C21" s="37"/>
      <c r="D21" s="37"/>
      <c r="E21" s="37"/>
      <c r="F21" s="37"/>
      <c r="G21" s="37"/>
      <c r="H21" s="37"/>
      <c r="I21" s="37"/>
      <c r="J21" s="37"/>
      <c r="K21" s="48"/>
      <c r="L21" s="46"/>
      <c r="M21" s="35">
        <f t="shared" si="0"/>
        <v>0</v>
      </c>
      <c r="N21" s="25">
        <f>SUM(feb!F21+mrt!L21+apr!K21+mei!M21+jun!L21+jul!K21+M21)</f>
        <v>13</v>
      </c>
      <c r="O21" s="26">
        <f t="shared" si="1"/>
        <v>0</v>
      </c>
      <c r="P21" s="27">
        <f>SUM(feb!H21+mrt!N21+apr!M21+mei!O21+jun!N21+jul!M21+O21)</f>
        <v>896</v>
      </c>
    </row>
    <row r="22" spans="1:16" x14ac:dyDescent="0.2">
      <c r="A22" s="30" t="s">
        <v>10</v>
      </c>
      <c r="B22" s="37"/>
      <c r="C22" s="37"/>
      <c r="D22" s="37"/>
      <c r="E22" s="37"/>
      <c r="F22" s="37"/>
      <c r="G22" s="37"/>
      <c r="H22" s="37"/>
      <c r="I22" s="37"/>
      <c r="J22" s="37"/>
      <c r="K22" s="48"/>
      <c r="L22" s="46"/>
      <c r="M22" s="35">
        <f t="shared" si="0"/>
        <v>0</v>
      </c>
      <c r="N22" s="25">
        <f>SUM(feb!F22+mrt!L22+apr!K22+mei!M22+jun!L22+jul!K22+M22)</f>
        <v>17</v>
      </c>
      <c r="O22" s="26">
        <f t="shared" si="1"/>
        <v>0</v>
      </c>
      <c r="P22" s="27">
        <f>SUM(feb!H22+mrt!N22+apr!M22+mei!O22+jun!N22+jul!M22+O22)</f>
        <v>1240</v>
      </c>
    </row>
    <row r="23" spans="1:16" x14ac:dyDescent="0.2">
      <c r="A23" s="30" t="s">
        <v>7</v>
      </c>
      <c r="B23" s="37"/>
      <c r="C23" s="37"/>
      <c r="D23" s="37"/>
      <c r="E23" s="37"/>
      <c r="F23" s="37"/>
      <c r="G23" s="37"/>
      <c r="H23" s="37"/>
      <c r="I23" s="37"/>
      <c r="J23" s="37"/>
      <c r="K23" s="48"/>
      <c r="L23" s="46"/>
      <c r="M23" s="35">
        <f t="shared" si="0"/>
        <v>0</v>
      </c>
      <c r="N23" s="25">
        <f>SUM(feb!F23+mrt!L23+apr!K23+mei!M23+jun!L23+jul!K23+M23)</f>
        <v>19</v>
      </c>
      <c r="O23" s="26">
        <f t="shared" si="1"/>
        <v>0</v>
      </c>
      <c r="P23" s="27">
        <f>SUM(feb!H23+mrt!N23+apr!M23+mei!O23+jun!N23+jul!M23+O23)</f>
        <v>1973</v>
      </c>
    </row>
    <row r="24" spans="1:16" x14ac:dyDescent="0.2">
      <c r="A24" s="30" t="s">
        <v>41</v>
      </c>
      <c r="B24" s="37"/>
      <c r="C24" s="37"/>
      <c r="D24" s="37"/>
      <c r="E24" s="37"/>
      <c r="F24" s="37"/>
      <c r="G24" s="37"/>
      <c r="H24" s="37"/>
      <c r="I24" s="37"/>
      <c r="J24" s="37"/>
      <c r="K24" s="48"/>
      <c r="L24" s="46"/>
      <c r="M24" s="35">
        <f t="shared" si="0"/>
        <v>0</v>
      </c>
      <c r="N24" s="25">
        <f>SUM(feb!F24+mrt!L24+apr!K24+mei!M24+jun!L24+jul!K24+M24)</f>
        <v>2</v>
      </c>
      <c r="O24" s="26">
        <f t="shared" si="1"/>
        <v>0</v>
      </c>
      <c r="P24" s="27">
        <f>SUM(feb!H24+mrt!N24+apr!M24+mei!O24+jun!N24+jul!M24+O24)</f>
        <v>159</v>
      </c>
    </row>
    <row r="25" spans="1:16" x14ac:dyDescent="0.2">
      <c r="A25" s="30" t="s">
        <v>42</v>
      </c>
      <c r="B25" s="37"/>
      <c r="C25" s="37"/>
      <c r="D25" s="37"/>
      <c r="E25" s="37"/>
      <c r="F25" s="37"/>
      <c r="G25" s="37"/>
      <c r="H25" s="37"/>
      <c r="I25" s="37"/>
      <c r="J25" s="37"/>
      <c r="K25" s="48"/>
      <c r="L25" s="46"/>
      <c r="M25" s="35">
        <f t="shared" si="0"/>
        <v>0</v>
      </c>
      <c r="N25" s="25">
        <f>SUM(feb!F25+mrt!L25+apr!K25+mei!M25+jun!L25+jul!K25+M25)</f>
        <v>0</v>
      </c>
      <c r="O25" s="26">
        <f t="shared" si="1"/>
        <v>0</v>
      </c>
      <c r="P25" s="27">
        <f>SUM(feb!H25+mrt!N25+apr!M25+mei!O25+jun!N25+jul!M25+O25)</f>
        <v>0</v>
      </c>
    </row>
    <row r="26" spans="1:16" x14ac:dyDescent="0.2">
      <c r="A26" s="30" t="s">
        <v>25</v>
      </c>
      <c r="B26" s="37"/>
      <c r="C26" s="37"/>
      <c r="D26" s="37"/>
      <c r="E26" s="37"/>
      <c r="F26" s="37"/>
      <c r="G26" s="37"/>
      <c r="H26" s="37"/>
      <c r="I26" s="37"/>
      <c r="J26" s="37"/>
      <c r="K26" s="48"/>
      <c r="L26" s="46"/>
      <c r="M26" s="35">
        <f t="shared" si="0"/>
        <v>0</v>
      </c>
      <c r="N26" s="25">
        <f>SUM(feb!F26+mrt!L26+apr!K26+mei!M26+jun!L26+jul!K26+M26)</f>
        <v>8</v>
      </c>
      <c r="O26" s="26">
        <f t="shared" si="1"/>
        <v>0</v>
      </c>
      <c r="P26" s="27">
        <f>SUM(feb!H26+mrt!N26+apr!M26+mei!O26+jun!N26+jul!M26+O26)</f>
        <v>663</v>
      </c>
    </row>
    <row r="27" spans="1:16" x14ac:dyDescent="0.2">
      <c r="A27" s="30" t="s">
        <v>43</v>
      </c>
      <c r="B27" s="37"/>
      <c r="C27" s="37"/>
      <c r="D27" s="37"/>
      <c r="E27" s="37"/>
      <c r="F27" s="37"/>
      <c r="G27" s="37"/>
      <c r="H27" s="37"/>
      <c r="I27" s="37"/>
      <c r="J27" s="37"/>
      <c r="K27" s="48"/>
      <c r="L27" s="46"/>
      <c r="M27" s="35">
        <f t="shared" si="0"/>
        <v>0</v>
      </c>
      <c r="N27" s="25">
        <f>SUM(feb!F27+mrt!L27+apr!K27+mei!M27+jun!L27+jul!K27+M27)</f>
        <v>0</v>
      </c>
      <c r="O27" s="26">
        <f t="shared" si="1"/>
        <v>0</v>
      </c>
      <c r="P27" s="27">
        <f>SUM(feb!H27+mrt!N27+apr!M27+mei!O27+jun!N27+jul!M27+O27)</f>
        <v>0</v>
      </c>
    </row>
    <row r="28" spans="1:16" x14ac:dyDescent="0.2">
      <c r="A28" s="31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48"/>
      <c r="L28" s="46"/>
      <c r="M28" s="35">
        <f t="shared" si="0"/>
        <v>0</v>
      </c>
      <c r="N28" s="25">
        <f>SUM(feb!F28+mrt!L28+apr!K28+mei!M28+jun!L28+jul!K28+M28)</f>
        <v>6</v>
      </c>
      <c r="O28" s="26">
        <f t="shared" si="1"/>
        <v>0</v>
      </c>
      <c r="P28" s="27">
        <f>SUM(feb!H28+mrt!N28+apr!M28+mei!O28+jun!N28+jul!M28+O28)</f>
        <v>478</v>
      </c>
    </row>
    <row r="29" spans="1:16" x14ac:dyDescent="0.2">
      <c r="A29" s="31" t="s">
        <v>45</v>
      </c>
      <c r="B29" s="37"/>
      <c r="C29" s="37"/>
      <c r="D29" s="37"/>
      <c r="E29" s="37"/>
      <c r="F29" s="37"/>
      <c r="G29" s="37"/>
      <c r="H29" s="37"/>
      <c r="I29" s="37"/>
      <c r="J29" s="37"/>
      <c r="K29" s="48"/>
      <c r="L29" s="46"/>
      <c r="M29" s="35">
        <f t="shared" si="0"/>
        <v>0</v>
      </c>
      <c r="N29" s="25">
        <f>SUM(feb!F29+mrt!L29+apr!K29+mei!M29+jun!L29+jul!K29+M29)</f>
        <v>15</v>
      </c>
      <c r="O29" s="26">
        <f t="shared" si="1"/>
        <v>0</v>
      </c>
      <c r="P29" s="27">
        <f>SUM(feb!H29+mrt!N29+apr!M29+mei!O29+jun!N29+jul!M29+O29)</f>
        <v>1410</v>
      </c>
    </row>
    <row r="30" spans="1:16" x14ac:dyDescent="0.2">
      <c r="A30" s="31" t="s">
        <v>46</v>
      </c>
      <c r="B30" s="37"/>
      <c r="C30" s="37"/>
      <c r="D30" s="37"/>
      <c r="E30" s="37"/>
      <c r="F30" s="37"/>
      <c r="G30" s="37"/>
      <c r="H30" s="37"/>
      <c r="I30" s="37"/>
      <c r="J30" s="37"/>
      <c r="K30" s="48"/>
      <c r="L30" s="46"/>
      <c r="M30" s="35">
        <f t="shared" si="0"/>
        <v>0</v>
      </c>
      <c r="N30" s="25">
        <f>SUM(feb!F30+mrt!L30+apr!K30+mei!M30+jun!L30+jul!K30+M30)</f>
        <v>3</v>
      </c>
      <c r="O30" s="26">
        <f t="shared" si="1"/>
        <v>0</v>
      </c>
      <c r="P30" s="27">
        <f>SUM(feb!H30+mrt!N30+apr!M30+mei!O30+jun!N30+jul!M30+O30)</f>
        <v>181</v>
      </c>
    </row>
    <row r="31" spans="1:16" x14ac:dyDescent="0.2">
      <c r="A31" s="29" t="s">
        <v>26</v>
      </c>
      <c r="B31" s="37"/>
      <c r="C31" s="37"/>
      <c r="D31" s="37"/>
      <c r="E31" s="37"/>
      <c r="F31" s="37"/>
      <c r="G31" s="37"/>
      <c r="H31" s="37"/>
      <c r="I31" s="37"/>
      <c r="J31" s="37"/>
      <c r="K31" s="48"/>
      <c r="L31" s="46"/>
      <c r="M31" s="35">
        <f t="shared" si="0"/>
        <v>0</v>
      </c>
      <c r="N31" s="25">
        <f>SUM(feb!F31+mrt!L31+apr!K31+mei!M31+jun!L31+jul!K31+M31)</f>
        <v>13</v>
      </c>
      <c r="O31" s="26">
        <f t="shared" si="1"/>
        <v>0</v>
      </c>
      <c r="P31" s="27">
        <f>SUM(feb!H31+mrt!N31+apr!M31+mei!O31+jun!N31+jul!M31+O31)</f>
        <v>793</v>
      </c>
    </row>
    <row r="32" spans="1:16" x14ac:dyDescent="0.2">
      <c r="A32" s="30" t="s">
        <v>11</v>
      </c>
      <c r="B32" s="37"/>
      <c r="C32" s="37"/>
      <c r="D32" s="37"/>
      <c r="E32" s="37"/>
      <c r="F32" s="37"/>
      <c r="G32" s="37"/>
      <c r="H32" s="37"/>
      <c r="I32" s="37"/>
      <c r="J32" s="37"/>
      <c r="K32" s="48"/>
      <c r="L32" s="46"/>
      <c r="M32" s="35">
        <f t="shared" si="0"/>
        <v>0</v>
      </c>
      <c r="N32" s="25">
        <f>SUM(feb!F32+mrt!L32+apr!K32+mei!M32+jun!L32+jul!K32+M32)</f>
        <v>16</v>
      </c>
      <c r="O32" s="26">
        <f t="shared" si="1"/>
        <v>0</v>
      </c>
      <c r="P32" s="27">
        <f>SUM(feb!H32+mrt!N32+apr!M32+mei!O32+jun!N32+jul!M32+O32)</f>
        <v>1289</v>
      </c>
    </row>
    <row r="33" spans="1:16" x14ac:dyDescent="0.2">
      <c r="A33" s="30" t="s">
        <v>47</v>
      </c>
      <c r="B33" s="37"/>
      <c r="C33" s="37"/>
      <c r="D33" s="37"/>
      <c r="E33" s="37"/>
      <c r="F33" s="37"/>
      <c r="G33" s="37"/>
      <c r="H33" s="37"/>
      <c r="I33" s="37"/>
      <c r="J33" s="37"/>
      <c r="K33" s="48"/>
      <c r="L33" s="46"/>
      <c r="M33" s="35">
        <f t="shared" si="0"/>
        <v>0</v>
      </c>
      <c r="N33" s="25">
        <f>SUM(feb!F33+mrt!L33+apr!K33+mei!M33+jun!L33+jul!K33+M33)</f>
        <v>3</v>
      </c>
      <c r="O33" s="26">
        <f t="shared" si="1"/>
        <v>0</v>
      </c>
      <c r="P33" s="27">
        <f>SUM(feb!H33+mrt!N33+apr!M33+mei!O33+jun!N33+jul!M33+O33)</f>
        <v>258</v>
      </c>
    </row>
    <row r="34" spans="1:16" x14ac:dyDescent="0.2">
      <c r="A34" s="30" t="s">
        <v>101</v>
      </c>
      <c r="B34" s="37"/>
      <c r="C34" s="37"/>
      <c r="D34" s="37"/>
      <c r="E34" s="37"/>
      <c r="F34" s="37"/>
      <c r="G34" s="37"/>
      <c r="H34" s="37"/>
      <c r="I34" s="37"/>
      <c r="J34" s="37"/>
      <c r="K34" s="48"/>
      <c r="L34" s="46"/>
      <c r="M34" s="35">
        <f t="shared" ref="M34" si="4">COUNT(B34:L34)</f>
        <v>0</v>
      </c>
      <c r="N34" s="25">
        <f>SUM(feb!F34+mrt!L34+apr!K34+mei!M34+jun!L34+jul!K34+M34)</f>
        <v>17</v>
      </c>
      <c r="O34" s="26">
        <f t="shared" ref="O34" si="5">SUM(B34:L34)</f>
        <v>0</v>
      </c>
      <c r="P34" s="27">
        <f>SUM(feb!H34+mrt!N34+apr!M34+mei!O34+jun!N34+jul!M34+O34)</f>
        <v>1750</v>
      </c>
    </row>
    <row r="35" spans="1:16" x14ac:dyDescent="0.2">
      <c r="A35" s="30" t="s">
        <v>2</v>
      </c>
      <c r="B35" s="37"/>
      <c r="C35" s="37"/>
      <c r="D35" s="37"/>
      <c r="E35" s="37"/>
      <c r="F35" s="37"/>
      <c r="G35" s="37"/>
      <c r="H35" s="37"/>
      <c r="I35" s="37"/>
      <c r="J35" s="37"/>
      <c r="K35" s="48"/>
      <c r="L35" s="46"/>
      <c r="M35" s="35">
        <f t="shared" si="0"/>
        <v>0</v>
      </c>
      <c r="N35" s="25">
        <f>SUM(feb!F35+mrt!L35+apr!K35+mei!M35+jun!L35+jul!K35+M35)</f>
        <v>29</v>
      </c>
      <c r="O35" s="26">
        <f t="shared" si="1"/>
        <v>0</v>
      </c>
      <c r="P35" s="27">
        <f>SUM(feb!H35+mrt!N35+apr!M35+mei!O35+jun!N35+jul!M35+O35)</f>
        <v>2098</v>
      </c>
    </row>
    <row r="36" spans="1:16" x14ac:dyDescent="0.2">
      <c r="A36" s="30" t="s">
        <v>27</v>
      </c>
      <c r="B36" s="37"/>
      <c r="C36" s="37"/>
      <c r="D36" s="37"/>
      <c r="E36" s="37"/>
      <c r="F36" s="37"/>
      <c r="G36" s="37"/>
      <c r="H36" s="37"/>
      <c r="I36" s="37"/>
      <c r="J36" s="37"/>
      <c r="K36" s="48"/>
      <c r="L36" s="46"/>
      <c r="M36" s="35">
        <f t="shared" si="0"/>
        <v>0</v>
      </c>
      <c r="N36" s="25">
        <f>SUM(feb!F36+mrt!L36+apr!K36+mei!M36+jun!L36+jul!K36+M36)</f>
        <v>24</v>
      </c>
      <c r="O36" s="26">
        <f t="shared" si="1"/>
        <v>0</v>
      </c>
      <c r="P36" s="27">
        <f>SUM(feb!H36+mrt!N36+apr!M36+mei!O36+jun!N36+jul!M36+O36)</f>
        <v>1713</v>
      </c>
    </row>
    <row r="37" spans="1:16" x14ac:dyDescent="0.2">
      <c r="A37" s="30" t="s">
        <v>17</v>
      </c>
      <c r="B37" s="37"/>
      <c r="C37" s="37"/>
      <c r="D37" s="37"/>
      <c r="E37" s="37"/>
      <c r="F37" s="37"/>
      <c r="G37" s="37"/>
      <c r="H37" s="37"/>
      <c r="I37" s="37"/>
      <c r="J37" s="37"/>
      <c r="K37" s="48"/>
      <c r="L37" s="46"/>
      <c r="M37" s="35">
        <f t="shared" si="0"/>
        <v>0</v>
      </c>
      <c r="N37" s="25">
        <f>SUM(feb!F37+mrt!L37+apr!K37+mei!M37+jun!L37+jul!K37+M37)</f>
        <v>13</v>
      </c>
      <c r="O37" s="26">
        <f t="shared" si="1"/>
        <v>0</v>
      </c>
      <c r="P37" s="27">
        <f>SUM(feb!H37+mrt!N37+apr!M37+mei!O37+jun!N37+jul!M37+O37)</f>
        <v>1016</v>
      </c>
    </row>
    <row r="38" spans="1:16" x14ac:dyDescent="0.2">
      <c r="A38" s="30" t="s">
        <v>21</v>
      </c>
      <c r="B38" s="37"/>
      <c r="C38" s="37"/>
      <c r="D38" s="37"/>
      <c r="E38" s="37"/>
      <c r="F38" s="37"/>
      <c r="G38" s="37"/>
      <c r="H38" s="37"/>
      <c r="I38" s="37"/>
      <c r="J38" s="37"/>
      <c r="K38" s="48"/>
      <c r="L38" s="46"/>
      <c r="M38" s="35">
        <f t="shared" ref="M38:M70" si="6">COUNT(B38:L38)</f>
        <v>0</v>
      </c>
      <c r="N38" s="25">
        <f>SUM(feb!F38+mrt!L38+apr!K38+mei!M38+jun!L38+jul!K38+M38)</f>
        <v>16</v>
      </c>
      <c r="O38" s="26">
        <f t="shared" ref="O38:O72" si="7">SUM(B38:L38)</f>
        <v>0</v>
      </c>
      <c r="P38" s="27">
        <f>SUM(feb!H38+mrt!N38+apr!M38+mei!O38+jun!N38+jul!M38+O38)</f>
        <v>1336</v>
      </c>
    </row>
    <row r="39" spans="1:16" x14ac:dyDescent="0.2">
      <c r="A39" s="30" t="s">
        <v>48</v>
      </c>
      <c r="B39" s="37"/>
      <c r="C39" s="37"/>
      <c r="D39" s="37"/>
      <c r="E39" s="37"/>
      <c r="F39" s="37"/>
      <c r="G39" s="37"/>
      <c r="H39" s="37"/>
      <c r="I39" s="37"/>
      <c r="J39" s="37"/>
      <c r="K39" s="48"/>
      <c r="L39" s="46"/>
      <c r="M39" s="35">
        <f t="shared" si="6"/>
        <v>0</v>
      </c>
      <c r="N39" s="25">
        <f>SUM(feb!F39+mrt!L39+apr!K39+mei!M39+jun!L39+jul!K39+M39)</f>
        <v>10</v>
      </c>
      <c r="O39" s="26">
        <f t="shared" si="7"/>
        <v>0</v>
      </c>
      <c r="P39" s="27">
        <f>SUM(feb!H39+mrt!N39+apr!M39+mei!O39+jun!N39+jul!M39+O39)</f>
        <v>570</v>
      </c>
    </row>
    <row r="40" spans="1:16" x14ac:dyDescent="0.2">
      <c r="A40" s="30" t="s">
        <v>49</v>
      </c>
      <c r="B40" s="37"/>
      <c r="C40" s="37"/>
      <c r="D40" s="37"/>
      <c r="E40" s="37"/>
      <c r="F40" s="37"/>
      <c r="G40" s="37"/>
      <c r="H40" s="37"/>
      <c r="I40" s="37"/>
      <c r="J40" s="37"/>
      <c r="K40" s="48"/>
      <c r="L40" s="46"/>
      <c r="M40" s="35">
        <f t="shared" si="6"/>
        <v>0</v>
      </c>
      <c r="N40" s="25">
        <f>SUM(feb!F40+mrt!L40+apr!K40+mei!M40+jun!L40+jul!K40+M40)</f>
        <v>0</v>
      </c>
      <c r="O40" s="26">
        <f t="shared" si="7"/>
        <v>0</v>
      </c>
      <c r="P40" s="27">
        <f>SUM(feb!H40+mrt!N40+apr!M40+mei!O40+jun!N40+jul!M40+O40)</f>
        <v>0</v>
      </c>
    </row>
    <row r="41" spans="1:16" x14ac:dyDescent="0.2">
      <c r="A41" s="30" t="s">
        <v>28</v>
      </c>
      <c r="B41" s="37"/>
      <c r="C41" s="37"/>
      <c r="D41" s="37"/>
      <c r="E41" s="37"/>
      <c r="F41" s="37"/>
      <c r="G41" s="37"/>
      <c r="H41" s="37"/>
      <c r="I41" s="37"/>
      <c r="J41" s="37"/>
      <c r="K41" s="48"/>
      <c r="L41" s="46"/>
      <c r="M41" s="35">
        <f t="shared" si="6"/>
        <v>0</v>
      </c>
      <c r="N41" s="25">
        <f>SUM(feb!F41+mrt!L41+apr!K41+mei!M41+jun!L41+jul!K41+M41)</f>
        <v>8</v>
      </c>
      <c r="O41" s="26">
        <f t="shared" si="7"/>
        <v>0</v>
      </c>
      <c r="P41" s="27">
        <f>SUM(feb!H41+mrt!N41+apr!M41+mei!O41+jun!N41+jul!M41+O41)</f>
        <v>549</v>
      </c>
    </row>
    <row r="42" spans="1:16" x14ac:dyDescent="0.2">
      <c r="A42" s="32" t="s">
        <v>50</v>
      </c>
      <c r="B42" s="37"/>
      <c r="C42" s="37"/>
      <c r="D42" s="37"/>
      <c r="E42" s="37"/>
      <c r="F42" s="37"/>
      <c r="G42" s="37"/>
      <c r="H42" s="37"/>
      <c r="I42" s="37"/>
      <c r="J42" s="37"/>
      <c r="K42" s="48"/>
      <c r="L42" s="46"/>
      <c r="M42" s="35">
        <f t="shared" si="6"/>
        <v>0</v>
      </c>
      <c r="N42" s="25">
        <f>SUM(feb!F42+mrt!L42+apr!K42+mei!M42+jun!L42+jul!K42+M42)</f>
        <v>0</v>
      </c>
      <c r="O42" s="26">
        <f t="shared" si="7"/>
        <v>0</v>
      </c>
      <c r="P42" s="27">
        <f>SUM(feb!H42+mrt!N42+apr!M42+mei!O42+jun!N42+jul!M42+O42)</f>
        <v>0</v>
      </c>
    </row>
    <row r="43" spans="1:16" x14ac:dyDescent="0.2">
      <c r="A43" s="30" t="s">
        <v>12</v>
      </c>
      <c r="B43" s="37"/>
      <c r="C43" s="37"/>
      <c r="D43" s="37"/>
      <c r="E43" s="37"/>
      <c r="F43" s="37"/>
      <c r="G43" s="37"/>
      <c r="H43" s="37"/>
      <c r="I43" s="37"/>
      <c r="J43" s="37"/>
      <c r="K43" s="48"/>
      <c r="L43" s="46"/>
      <c r="M43" s="35">
        <f t="shared" si="6"/>
        <v>0</v>
      </c>
      <c r="N43" s="25">
        <f>SUM(feb!F43+mrt!L43+apr!K43+mei!M43+jun!L43+jul!K43+M43)</f>
        <v>24</v>
      </c>
      <c r="O43" s="26">
        <f t="shared" si="7"/>
        <v>0</v>
      </c>
      <c r="P43" s="27">
        <f>SUM(feb!H43+mrt!N43+apr!M43+mei!O43+jun!N43+jul!M43+O43)</f>
        <v>1741</v>
      </c>
    </row>
    <row r="44" spans="1:16" x14ac:dyDescent="0.2">
      <c r="A44" s="30" t="s">
        <v>51</v>
      </c>
      <c r="B44" s="37"/>
      <c r="C44" s="37"/>
      <c r="D44" s="37"/>
      <c r="E44" s="37"/>
      <c r="F44" s="37"/>
      <c r="G44" s="37"/>
      <c r="H44" s="37"/>
      <c r="I44" s="37"/>
      <c r="J44" s="37"/>
      <c r="K44" s="48"/>
      <c r="L44" s="46"/>
      <c r="M44" s="35">
        <f t="shared" si="6"/>
        <v>0</v>
      </c>
      <c r="N44" s="25">
        <f>SUM(feb!F44+mrt!L44+apr!K44+mei!M44+jun!L44+jul!K44+M44)</f>
        <v>4</v>
      </c>
      <c r="O44" s="26">
        <f t="shared" si="7"/>
        <v>0</v>
      </c>
      <c r="P44" s="27">
        <f>SUM(feb!H44+mrt!N44+apr!M44+mei!O44+jun!N44+jul!M44+O44)</f>
        <v>339</v>
      </c>
    </row>
    <row r="45" spans="1:16" x14ac:dyDescent="0.2">
      <c r="A45" s="30" t="s">
        <v>13</v>
      </c>
      <c r="B45" s="37"/>
      <c r="C45" s="37"/>
      <c r="D45" s="37"/>
      <c r="E45" s="37"/>
      <c r="F45" s="37"/>
      <c r="G45" s="37"/>
      <c r="H45" s="37"/>
      <c r="I45" s="37"/>
      <c r="J45" s="37"/>
      <c r="K45" s="48"/>
      <c r="L45" s="46"/>
      <c r="M45" s="35">
        <f t="shared" si="6"/>
        <v>0</v>
      </c>
      <c r="N45" s="25">
        <f>SUM(feb!F45+mrt!L45+apr!K45+mei!M45+jun!L45+jul!K45+M45)</f>
        <v>22</v>
      </c>
      <c r="O45" s="26">
        <f t="shared" si="7"/>
        <v>0</v>
      </c>
      <c r="P45" s="27">
        <f>SUM(feb!H45+mrt!N45+apr!M45+mei!O45+jun!N45+jul!M45+O45)</f>
        <v>1625</v>
      </c>
    </row>
    <row r="46" spans="1:16" x14ac:dyDescent="0.2">
      <c r="A46" s="31" t="s">
        <v>14</v>
      </c>
      <c r="B46" s="37"/>
      <c r="C46" s="37"/>
      <c r="D46" s="37"/>
      <c r="E46" s="37"/>
      <c r="F46" s="37"/>
      <c r="G46" s="37"/>
      <c r="H46" s="37"/>
      <c r="I46" s="37"/>
      <c r="J46" s="37"/>
      <c r="K46" s="48"/>
      <c r="L46" s="46"/>
      <c r="M46" s="35">
        <f t="shared" si="6"/>
        <v>0</v>
      </c>
      <c r="N46" s="25">
        <f>SUM(feb!F46+mrt!L46+apr!K46+mei!M46+jun!L46+jul!K46+M46)</f>
        <v>8</v>
      </c>
      <c r="O46" s="26">
        <f t="shared" si="7"/>
        <v>0</v>
      </c>
      <c r="P46" s="27">
        <f>SUM(feb!H46+mrt!N46+apr!M46+mei!O46+jun!N46+jul!M46+O46)</f>
        <v>494</v>
      </c>
    </row>
    <row r="47" spans="1:16" x14ac:dyDescent="0.2">
      <c r="A47" s="31" t="s">
        <v>52</v>
      </c>
      <c r="B47" s="37"/>
      <c r="C47" s="37"/>
      <c r="D47" s="37"/>
      <c r="E47" s="37"/>
      <c r="F47" s="37"/>
      <c r="G47" s="37"/>
      <c r="H47" s="37"/>
      <c r="I47" s="37"/>
      <c r="J47" s="37"/>
      <c r="K47" s="48"/>
      <c r="L47" s="46"/>
      <c r="M47" s="35">
        <f t="shared" si="6"/>
        <v>0</v>
      </c>
      <c r="N47" s="25">
        <f>SUM(feb!F47+mrt!L47+apr!K47+mei!M47+jun!L47+jul!K47+M47)</f>
        <v>4</v>
      </c>
      <c r="O47" s="26">
        <f t="shared" si="7"/>
        <v>0</v>
      </c>
      <c r="P47" s="27">
        <f>SUM(feb!H47+mrt!N47+apr!M47+mei!O47+jun!N47+jul!M47+O47)</f>
        <v>337</v>
      </c>
    </row>
    <row r="48" spans="1:16" x14ac:dyDescent="0.2">
      <c r="A48" s="30" t="s">
        <v>8</v>
      </c>
      <c r="B48" s="37"/>
      <c r="C48" s="37"/>
      <c r="D48" s="37"/>
      <c r="E48" s="37"/>
      <c r="F48" s="37"/>
      <c r="G48" s="37"/>
      <c r="H48" s="37"/>
      <c r="I48" s="37"/>
      <c r="J48" s="37"/>
      <c r="K48" s="48"/>
      <c r="L48" s="46"/>
      <c r="M48" s="35">
        <f t="shared" si="6"/>
        <v>0</v>
      </c>
      <c r="N48" s="25">
        <f>SUM(feb!F48+mrt!L48+apr!K48+mei!M48+jun!L48+jul!K48+M48)</f>
        <v>13</v>
      </c>
      <c r="O48" s="26">
        <f t="shared" si="7"/>
        <v>0</v>
      </c>
      <c r="P48" s="27">
        <f>SUM(feb!H48+mrt!N48+apr!M48+mei!O48+jun!N48+jul!M48+O48)</f>
        <v>1063</v>
      </c>
    </row>
    <row r="49" spans="1:16" x14ac:dyDescent="0.2">
      <c r="A49" s="30" t="s">
        <v>53</v>
      </c>
      <c r="B49" s="37"/>
      <c r="C49" s="37"/>
      <c r="D49" s="37"/>
      <c r="E49" s="37"/>
      <c r="F49" s="37"/>
      <c r="G49" s="37"/>
      <c r="H49" s="37"/>
      <c r="I49" s="37"/>
      <c r="J49" s="37"/>
      <c r="K49" s="48"/>
      <c r="L49" s="46"/>
      <c r="M49" s="35">
        <f t="shared" si="6"/>
        <v>0</v>
      </c>
      <c r="N49" s="25">
        <f>SUM(feb!F49+mrt!L49+apr!K49+mei!M49+jun!L49+jul!K49+M49)</f>
        <v>0</v>
      </c>
      <c r="O49" s="26">
        <f t="shared" si="7"/>
        <v>0</v>
      </c>
      <c r="P49" s="27">
        <f>SUM(feb!H49+mrt!N49+apr!M49+mei!O49+jun!N49+jul!M49+O49)</f>
        <v>0</v>
      </c>
    </row>
    <row r="50" spans="1:16" x14ac:dyDescent="0.2">
      <c r="A50" s="30" t="s">
        <v>1</v>
      </c>
      <c r="B50" s="37"/>
      <c r="C50" s="37"/>
      <c r="D50" s="37"/>
      <c r="E50" s="37"/>
      <c r="F50" s="37"/>
      <c r="G50" s="37"/>
      <c r="H50" s="37"/>
      <c r="I50" s="37"/>
      <c r="J50" s="37"/>
      <c r="K50" s="48"/>
      <c r="L50" s="46"/>
      <c r="M50" s="35">
        <f t="shared" si="6"/>
        <v>0</v>
      </c>
      <c r="N50" s="25">
        <f>SUM(feb!F50+mrt!L50+apr!K50+mei!M50+jun!L50+jul!K50+M50)</f>
        <v>32</v>
      </c>
      <c r="O50" s="26">
        <f t="shared" si="7"/>
        <v>0</v>
      </c>
      <c r="P50" s="27">
        <f>SUM(feb!H50+mrt!N50+apr!M50+mei!O50+jun!N50+jul!M50+O50)</f>
        <v>3278</v>
      </c>
    </row>
    <row r="51" spans="1:16" x14ac:dyDescent="0.2">
      <c r="A51" s="30" t="s">
        <v>16</v>
      </c>
      <c r="B51" s="37"/>
      <c r="C51" s="37"/>
      <c r="D51" s="37"/>
      <c r="E51" s="37"/>
      <c r="F51" s="37"/>
      <c r="G51" s="37"/>
      <c r="H51" s="37"/>
      <c r="I51" s="37"/>
      <c r="J51" s="37"/>
      <c r="K51" s="48"/>
      <c r="L51" s="46"/>
      <c r="M51" s="35">
        <f t="shared" si="6"/>
        <v>0</v>
      </c>
      <c r="N51" s="25">
        <f>SUM(feb!F51+mrt!L51+apr!K51+mei!M51+jun!L51+jul!K51+M51)</f>
        <v>26</v>
      </c>
      <c r="O51" s="26">
        <f t="shared" si="7"/>
        <v>0</v>
      </c>
      <c r="P51" s="27">
        <f>SUM(feb!H51+mrt!N51+apr!M51+mei!O51+jun!N51+jul!M51+O51)</f>
        <v>1904</v>
      </c>
    </row>
    <row r="52" spans="1:16" x14ac:dyDescent="0.2">
      <c r="A52" s="30" t="s">
        <v>54</v>
      </c>
      <c r="B52" s="37"/>
      <c r="C52" s="37"/>
      <c r="D52" s="37"/>
      <c r="E52" s="37"/>
      <c r="F52" s="37"/>
      <c r="G52" s="37"/>
      <c r="H52" s="37"/>
      <c r="I52" s="37"/>
      <c r="J52" s="37"/>
      <c r="K52" s="48"/>
      <c r="L52" s="46"/>
      <c r="M52" s="35">
        <f t="shared" si="6"/>
        <v>0</v>
      </c>
      <c r="N52" s="25">
        <f>SUM(feb!F52+mrt!L52+apr!K52+mei!M52+jun!L52+jul!K52+M52)</f>
        <v>1</v>
      </c>
      <c r="O52" s="26">
        <f t="shared" si="7"/>
        <v>0</v>
      </c>
      <c r="P52" s="27">
        <f>SUM(feb!H52+mrt!N52+apr!M52+mei!O52+jun!N52+jul!M52+O52)</f>
        <v>74</v>
      </c>
    </row>
    <row r="53" spans="1:16" x14ac:dyDescent="0.2">
      <c r="A53" s="30" t="s">
        <v>55</v>
      </c>
      <c r="B53" s="37"/>
      <c r="C53" s="37"/>
      <c r="D53" s="37"/>
      <c r="E53" s="37"/>
      <c r="F53" s="37"/>
      <c r="G53" s="37"/>
      <c r="H53" s="37"/>
      <c r="I53" s="37"/>
      <c r="J53" s="37"/>
      <c r="K53" s="48"/>
      <c r="L53" s="46"/>
      <c r="M53" s="35">
        <f t="shared" si="6"/>
        <v>0</v>
      </c>
      <c r="N53" s="25">
        <f>SUM(feb!F53+mrt!L53+apr!K53+mei!M53+jun!L53+jul!K53+M53)</f>
        <v>0</v>
      </c>
      <c r="O53" s="26">
        <f t="shared" si="7"/>
        <v>0</v>
      </c>
      <c r="P53" s="27">
        <f>SUM(feb!H53+mrt!N53+apr!M53+mei!O53+jun!N53+jul!M53+O53)</f>
        <v>0</v>
      </c>
    </row>
    <row r="54" spans="1:16" x14ac:dyDescent="0.2">
      <c r="A54" s="30" t="s">
        <v>3</v>
      </c>
      <c r="B54" s="37"/>
      <c r="C54" s="37"/>
      <c r="D54" s="37"/>
      <c r="E54" s="37"/>
      <c r="F54" s="37"/>
      <c r="G54" s="37"/>
      <c r="H54" s="37"/>
      <c r="I54" s="37"/>
      <c r="J54" s="37"/>
      <c r="K54" s="48"/>
      <c r="L54" s="46"/>
      <c r="M54" s="35">
        <f t="shared" si="6"/>
        <v>0</v>
      </c>
      <c r="N54" s="25">
        <f>SUM(feb!F54+mrt!L54+apr!K54+mei!M54+jun!L54+jul!K54+M54)</f>
        <v>17</v>
      </c>
      <c r="O54" s="26">
        <f t="shared" si="7"/>
        <v>0</v>
      </c>
      <c r="P54" s="27">
        <f>SUM(feb!H54+mrt!N54+apr!M54+mei!O54+jun!N54+jul!M54+O54)</f>
        <v>1503</v>
      </c>
    </row>
    <row r="55" spans="1:16" x14ac:dyDescent="0.2">
      <c r="A55" s="30" t="s">
        <v>4</v>
      </c>
      <c r="B55" s="37"/>
      <c r="C55" s="37"/>
      <c r="D55" s="37"/>
      <c r="E55" s="37"/>
      <c r="F55" s="37"/>
      <c r="G55" s="37"/>
      <c r="H55" s="37"/>
      <c r="I55" s="37"/>
      <c r="J55" s="37"/>
      <c r="K55" s="48"/>
      <c r="L55" s="46"/>
      <c r="M55" s="35">
        <f t="shared" si="6"/>
        <v>0</v>
      </c>
      <c r="N55" s="25">
        <f>SUM(feb!F55+mrt!L55+apr!K55+mei!M55+jun!L55+jul!K55+M55)</f>
        <v>27</v>
      </c>
      <c r="O55" s="26">
        <f t="shared" si="7"/>
        <v>0</v>
      </c>
      <c r="P55" s="27">
        <f>SUM(feb!H55+mrt!N55+apr!M55+mei!O55+jun!N55+jul!M55+O55)</f>
        <v>2351</v>
      </c>
    </row>
    <row r="56" spans="1:16" x14ac:dyDescent="0.2">
      <c r="A56" s="30" t="s">
        <v>18</v>
      </c>
      <c r="B56" s="37"/>
      <c r="C56" s="37"/>
      <c r="D56" s="37"/>
      <c r="E56" s="37"/>
      <c r="F56" s="37"/>
      <c r="G56" s="37"/>
      <c r="H56" s="37"/>
      <c r="I56" s="37"/>
      <c r="J56" s="37"/>
      <c r="K56" s="48"/>
      <c r="L56" s="46"/>
      <c r="M56" s="35">
        <f t="shared" si="6"/>
        <v>0</v>
      </c>
      <c r="N56" s="25">
        <f>SUM(feb!F56+mrt!L56+apr!K56+mei!M56+jun!L56+jul!K56+M56)</f>
        <v>16</v>
      </c>
      <c r="O56" s="26">
        <f t="shared" si="7"/>
        <v>0</v>
      </c>
      <c r="P56" s="27">
        <f>SUM(feb!H56+mrt!N56+apr!M56+mei!O56+jun!N56+jul!M56+O56)</f>
        <v>1362</v>
      </c>
    </row>
    <row r="57" spans="1:16" x14ac:dyDescent="0.2">
      <c r="A57" s="30" t="s">
        <v>56</v>
      </c>
      <c r="B57" s="37"/>
      <c r="C57" s="37"/>
      <c r="D57" s="37"/>
      <c r="E57" s="37"/>
      <c r="F57" s="37"/>
      <c r="G57" s="37"/>
      <c r="H57" s="37"/>
      <c r="I57" s="37"/>
      <c r="J57" s="37"/>
      <c r="K57" s="48"/>
      <c r="L57" s="46"/>
      <c r="M57" s="35">
        <f t="shared" si="6"/>
        <v>0</v>
      </c>
      <c r="N57" s="25">
        <f>SUM(feb!F57+mrt!L57+apr!K57+mei!M57+jun!L57+jul!K57+M57)</f>
        <v>1</v>
      </c>
      <c r="O57" s="26">
        <f t="shared" si="7"/>
        <v>0</v>
      </c>
      <c r="P57" s="27">
        <f>SUM(feb!H57+mrt!N57+apr!M57+mei!O57+jun!N57+jul!M57+O57)</f>
        <v>114</v>
      </c>
    </row>
    <row r="58" spans="1:16" x14ac:dyDescent="0.2">
      <c r="A58" s="30" t="s">
        <v>57</v>
      </c>
      <c r="B58" s="37"/>
      <c r="C58" s="37"/>
      <c r="D58" s="37"/>
      <c r="E58" s="37"/>
      <c r="F58" s="37"/>
      <c r="G58" s="37"/>
      <c r="H58" s="37"/>
      <c r="I58" s="37"/>
      <c r="J58" s="37"/>
      <c r="K58" s="48"/>
      <c r="L58" s="46"/>
      <c r="M58" s="35">
        <f t="shared" si="6"/>
        <v>0</v>
      </c>
      <c r="N58" s="25">
        <f>SUM(feb!F58+mrt!L58+apr!K58+mei!M58+jun!L58+jul!K58+M58)</f>
        <v>11</v>
      </c>
      <c r="O58" s="26">
        <f t="shared" si="7"/>
        <v>0</v>
      </c>
      <c r="P58" s="27">
        <f>SUM(feb!H58+mrt!N58+apr!M58+mei!O58+jun!N58+jul!M58+O58)</f>
        <v>795</v>
      </c>
    </row>
    <row r="59" spans="1:16" x14ac:dyDescent="0.2">
      <c r="A59" s="30" t="s">
        <v>58</v>
      </c>
      <c r="B59" s="37"/>
      <c r="C59" s="37"/>
      <c r="D59" s="37"/>
      <c r="E59" s="37"/>
      <c r="F59" s="37"/>
      <c r="G59" s="37"/>
      <c r="H59" s="37"/>
      <c r="I59" s="37"/>
      <c r="J59" s="37"/>
      <c r="K59" s="48"/>
      <c r="L59" s="46"/>
      <c r="M59" s="35">
        <f t="shared" si="6"/>
        <v>0</v>
      </c>
      <c r="N59" s="25">
        <f>SUM(feb!F59+mrt!L59+apr!K59+mei!M59+jun!L59+jul!K59+M59)</f>
        <v>4</v>
      </c>
      <c r="O59" s="26">
        <f t="shared" si="7"/>
        <v>0</v>
      </c>
      <c r="P59" s="27">
        <f>SUM(feb!H59+mrt!N59+apr!M59+mei!O59+jun!N59+jul!M59+O59)</f>
        <v>310</v>
      </c>
    </row>
    <row r="60" spans="1:16" x14ac:dyDescent="0.2">
      <c r="A60" s="30" t="s">
        <v>29</v>
      </c>
      <c r="B60" s="37"/>
      <c r="C60" s="37"/>
      <c r="D60" s="37"/>
      <c r="E60" s="37"/>
      <c r="F60" s="37"/>
      <c r="G60" s="37"/>
      <c r="H60" s="37"/>
      <c r="I60" s="37"/>
      <c r="J60" s="37"/>
      <c r="K60" s="48"/>
      <c r="L60" s="46"/>
      <c r="M60" s="35">
        <f t="shared" si="6"/>
        <v>0</v>
      </c>
      <c r="N60" s="25">
        <f>SUM(feb!F60+mrt!L60+apr!K60+mei!M60+jun!L60+jul!K60+M60)</f>
        <v>18</v>
      </c>
      <c r="O60" s="26">
        <f t="shared" si="7"/>
        <v>0</v>
      </c>
      <c r="P60" s="27">
        <f>SUM(feb!H60+mrt!N60+apr!M60+mei!O60+jun!N60+jul!M60+O60)</f>
        <v>1372</v>
      </c>
    </row>
    <row r="61" spans="1:16" x14ac:dyDescent="0.2">
      <c r="A61" s="30" t="s">
        <v>59</v>
      </c>
      <c r="B61" s="37"/>
      <c r="C61" s="37"/>
      <c r="D61" s="37"/>
      <c r="E61" s="37"/>
      <c r="F61" s="37"/>
      <c r="G61" s="37"/>
      <c r="H61" s="37"/>
      <c r="I61" s="37"/>
      <c r="J61" s="37"/>
      <c r="K61" s="48"/>
      <c r="L61" s="46"/>
      <c r="M61" s="35">
        <f t="shared" si="6"/>
        <v>0</v>
      </c>
      <c r="N61" s="25">
        <f>SUM(feb!F61+mrt!L61+apr!K61+mei!M61+jun!L61+jul!K61+M61)</f>
        <v>0</v>
      </c>
      <c r="O61" s="26">
        <f t="shared" si="7"/>
        <v>0</v>
      </c>
      <c r="P61" s="27">
        <f>SUM(feb!H61+mrt!N61+apr!M61+mei!O61+jun!N61+jul!M61+O61)</f>
        <v>0</v>
      </c>
    </row>
    <row r="62" spans="1:16" x14ac:dyDescent="0.2">
      <c r="A62" s="30" t="s">
        <v>60</v>
      </c>
      <c r="B62" s="37"/>
      <c r="C62" s="37"/>
      <c r="D62" s="37"/>
      <c r="E62" s="37"/>
      <c r="F62" s="37"/>
      <c r="G62" s="37"/>
      <c r="H62" s="37"/>
      <c r="I62" s="37"/>
      <c r="J62" s="37"/>
      <c r="K62" s="48"/>
      <c r="L62" s="46"/>
      <c r="M62" s="35">
        <f t="shared" si="6"/>
        <v>0</v>
      </c>
      <c r="N62" s="25">
        <f>SUM(feb!F62+mrt!L62+apr!K62+mei!M62+jun!L62+jul!K62+M62)</f>
        <v>3</v>
      </c>
      <c r="O62" s="26">
        <f t="shared" si="7"/>
        <v>0</v>
      </c>
      <c r="P62" s="27">
        <f>SUM(feb!H62+mrt!N62+apr!M62+mei!O62+jun!N62+jul!M62+O62)</f>
        <v>150</v>
      </c>
    </row>
    <row r="63" spans="1:16" x14ac:dyDescent="0.2">
      <c r="A63" s="30" t="s">
        <v>61</v>
      </c>
      <c r="B63" s="37"/>
      <c r="C63" s="37"/>
      <c r="D63" s="37"/>
      <c r="E63" s="37"/>
      <c r="F63" s="37"/>
      <c r="G63" s="37"/>
      <c r="H63" s="37"/>
      <c r="I63" s="37"/>
      <c r="J63" s="37"/>
      <c r="K63" s="48"/>
      <c r="L63" s="46"/>
      <c r="M63" s="35">
        <f t="shared" si="6"/>
        <v>0</v>
      </c>
      <c r="N63" s="25">
        <f>SUM(feb!F63+mrt!L63+apr!K63+mei!M63+jun!L63+jul!K63+M63)</f>
        <v>3</v>
      </c>
      <c r="O63" s="26">
        <f t="shared" si="7"/>
        <v>0</v>
      </c>
      <c r="P63" s="27">
        <f>SUM(feb!H63+mrt!N63+apr!M63+mei!O63+jun!N63+jul!M63+O63)</f>
        <v>185</v>
      </c>
    </row>
    <row r="64" spans="1:16" x14ac:dyDescent="0.2">
      <c r="A64" s="30" t="s">
        <v>102</v>
      </c>
      <c r="B64" s="37"/>
      <c r="C64" s="37"/>
      <c r="D64" s="37"/>
      <c r="E64" s="37"/>
      <c r="F64" s="37"/>
      <c r="G64" s="37"/>
      <c r="H64" s="37"/>
      <c r="I64" s="37"/>
      <c r="J64" s="37"/>
      <c r="K64" s="48"/>
      <c r="L64" s="46"/>
      <c r="M64" s="35">
        <f t="shared" ref="M64" si="8">COUNT(B64:L64)</f>
        <v>0</v>
      </c>
      <c r="N64" s="25">
        <f>SUM(feb!F64+mrt!L64+apr!K64+mei!M64+jun!L64+jul!K64+M64)</f>
        <v>5</v>
      </c>
      <c r="O64" s="26">
        <f t="shared" ref="O64" si="9">SUM(B64:L64)</f>
        <v>0</v>
      </c>
      <c r="P64" s="27">
        <f>SUM(feb!H64+mrt!N64+apr!M64+mei!O64+jun!N64+jul!M64+O64)</f>
        <v>349</v>
      </c>
    </row>
    <row r="65" spans="1:16" x14ac:dyDescent="0.2">
      <c r="A65" s="30" t="s">
        <v>62</v>
      </c>
      <c r="B65" s="37"/>
      <c r="C65" s="37"/>
      <c r="D65" s="37"/>
      <c r="E65" s="37"/>
      <c r="F65" s="37"/>
      <c r="G65" s="37"/>
      <c r="H65" s="37"/>
      <c r="I65" s="37"/>
      <c r="J65" s="37"/>
      <c r="K65" s="48"/>
      <c r="L65" s="46"/>
      <c r="M65" s="35">
        <f t="shared" si="6"/>
        <v>0</v>
      </c>
      <c r="N65" s="25">
        <f>SUM(feb!F65+mrt!L65+apr!K65+mei!M65+jun!L65+jul!K65+M65)</f>
        <v>6</v>
      </c>
      <c r="O65" s="26">
        <f t="shared" si="7"/>
        <v>0</v>
      </c>
      <c r="P65" s="27">
        <f>SUM(feb!H65+mrt!N65+apr!M65+mei!O65+jun!N65+jul!M65+O65)</f>
        <v>388</v>
      </c>
    </row>
    <row r="66" spans="1:16" x14ac:dyDescent="0.2">
      <c r="A66" s="30" t="s">
        <v>63</v>
      </c>
      <c r="B66" s="37"/>
      <c r="C66" s="37"/>
      <c r="D66" s="37"/>
      <c r="E66" s="37"/>
      <c r="F66" s="37"/>
      <c r="G66" s="37"/>
      <c r="H66" s="37"/>
      <c r="I66" s="37"/>
      <c r="J66" s="37"/>
      <c r="K66" s="48"/>
      <c r="L66" s="46"/>
      <c r="M66" s="35">
        <f t="shared" si="6"/>
        <v>0</v>
      </c>
      <c r="N66" s="25">
        <f>SUM(feb!F66+mrt!L66+apr!K66+mei!M66+jun!L66+jul!K66+M66)</f>
        <v>0</v>
      </c>
      <c r="O66" s="26">
        <f t="shared" si="7"/>
        <v>0</v>
      </c>
      <c r="P66" s="27">
        <f>SUM(feb!H66+mrt!N66+apr!M66+mei!O66+jun!N66+jul!M66+O66)</f>
        <v>0</v>
      </c>
    </row>
    <row r="67" spans="1:16" x14ac:dyDescent="0.2">
      <c r="A67" s="30" t="s">
        <v>64</v>
      </c>
      <c r="B67" s="37"/>
      <c r="C67" s="37"/>
      <c r="D67" s="37"/>
      <c r="E67" s="37"/>
      <c r="F67" s="37"/>
      <c r="G67" s="37"/>
      <c r="H67" s="37"/>
      <c r="I67" s="37"/>
      <c r="J67" s="37"/>
      <c r="K67" s="48"/>
      <c r="L67" s="46"/>
      <c r="M67" s="35">
        <f t="shared" si="6"/>
        <v>0</v>
      </c>
      <c r="N67" s="25">
        <f>SUM(feb!F67+mrt!L67+apr!K67+mei!M67+jun!L67+jul!K67+M67)</f>
        <v>2</v>
      </c>
      <c r="O67" s="26">
        <f t="shared" si="7"/>
        <v>0</v>
      </c>
      <c r="P67" s="27">
        <f>SUM(feb!H67+mrt!N67+apr!M67+mei!O67+jun!N67+jul!M67+O67)</f>
        <v>117</v>
      </c>
    </row>
    <row r="68" spans="1:16" x14ac:dyDescent="0.2">
      <c r="A68" s="30" t="s">
        <v>30</v>
      </c>
      <c r="B68" s="37"/>
      <c r="C68" s="37"/>
      <c r="D68" s="37"/>
      <c r="E68" s="37"/>
      <c r="F68" s="37"/>
      <c r="G68" s="37"/>
      <c r="H68" s="37"/>
      <c r="I68" s="37"/>
      <c r="J68" s="37"/>
      <c r="K68" s="48"/>
      <c r="L68" s="46"/>
      <c r="M68" s="35">
        <f t="shared" si="6"/>
        <v>0</v>
      </c>
      <c r="N68" s="25">
        <f>SUM(feb!F68+mrt!L68+apr!K68+mei!M68+jun!L68+jul!K68+M68)</f>
        <v>7</v>
      </c>
      <c r="O68" s="26">
        <f t="shared" si="7"/>
        <v>0</v>
      </c>
      <c r="P68" s="27">
        <f>SUM(feb!H68+mrt!N68+apr!M68+mei!O68+jun!N68+jul!M68+O68)</f>
        <v>476</v>
      </c>
    </row>
    <row r="69" spans="1:16" x14ac:dyDescent="0.2">
      <c r="A69" s="30" t="s">
        <v>31</v>
      </c>
      <c r="B69" s="37"/>
      <c r="C69" s="37"/>
      <c r="D69" s="37"/>
      <c r="E69" s="37"/>
      <c r="F69" s="37"/>
      <c r="G69" s="37"/>
      <c r="H69" s="37"/>
      <c r="I69" s="37"/>
      <c r="J69" s="37"/>
      <c r="K69" s="48"/>
      <c r="L69" s="46"/>
      <c r="M69" s="35">
        <f t="shared" si="6"/>
        <v>0</v>
      </c>
      <c r="N69" s="25">
        <f>SUM(feb!F69+mrt!L69+apr!K69+mei!M69+jun!L69+jul!K69+M69)</f>
        <v>16</v>
      </c>
      <c r="O69" s="26">
        <f t="shared" si="7"/>
        <v>0</v>
      </c>
      <c r="P69" s="27">
        <f>SUM(feb!H69+mrt!N69+apr!M69+mei!O69+jun!N69+jul!M69+O69)</f>
        <v>1197</v>
      </c>
    </row>
    <row r="70" spans="1:16" x14ac:dyDescent="0.2">
      <c r="A70" s="30" t="s">
        <v>65</v>
      </c>
      <c r="B70" s="37"/>
      <c r="C70" s="37"/>
      <c r="D70" s="37"/>
      <c r="E70" s="37"/>
      <c r="F70" s="37"/>
      <c r="G70" s="37"/>
      <c r="H70" s="37"/>
      <c r="I70" s="37"/>
      <c r="J70" s="37"/>
      <c r="K70" s="48"/>
      <c r="L70" s="46"/>
      <c r="M70" s="35">
        <f t="shared" si="6"/>
        <v>0</v>
      </c>
      <c r="N70" s="25">
        <f>SUM(feb!F70+mrt!L70+apr!K70+mei!M70+jun!L70+jul!K70+M70)</f>
        <v>3</v>
      </c>
      <c r="O70" s="26">
        <f t="shared" si="7"/>
        <v>0</v>
      </c>
      <c r="P70" s="27">
        <f>SUM(feb!H70+mrt!N70+apr!M70+mei!O70+jun!N70+jul!M70+O70)</f>
        <v>160</v>
      </c>
    </row>
    <row r="71" spans="1:16" x14ac:dyDescent="0.2">
      <c r="A71" s="30" t="s">
        <v>66</v>
      </c>
      <c r="B71" s="37"/>
      <c r="C71" s="37"/>
      <c r="D71" s="37"/>
      <c r="E71" s="37"/>
      <c r="F71" s="37"/>
      <c r="G71" s="37"/>
      <c r="H71" s="37"/>
      <c r="I71" s="37"/>
      <c r="J71" s="37"/>
      <c r="K71" s="48"/>
      <c r="L71" s="46"/>
      <c r="M71" s="35">
        <f t="shared" ref="M71:M72" si="10">COUNT(B71:L71)</f>
        <v>0</v>
      </c>
      <c r="N71" s="25">
        <f>SUM(feb!F71+mrt!L71+apr!K71+mei!M71+jun!L71+jul!K71+M71)</f>
        <v>15</v>
      </c>
      <c r="O71" s="26">
        <f t="shared" si="7"/>
        <v>0</v>
      </c>
      <c r="P71" s="27">
        <f>SUM(feb!H71+mrt!N71+apr!M71+mei!O71+jun!N71+jul!M71+O71)</f>
        <v>859</v>
      </c>
    </row>
    <row r="72" spans="1:16" x14ac:dyDescent="0.2">
      <c r="A72" s="30" t="s">
        <v>81</v>
      </c>
      <c r="B72" s="37"/>
      <c r="C72" s="37"/>
      <c r="D72" s="37"/>
      <c r="E72" s="37"/>
      <c r="F72" s="37"/>
      <c r="G72" s="37"/>
      <c r="H72" s="37"/>
      <c r="I72" s="37"/>
      <c r="J72" s="37"/>
      <c r="K72" s="48"/>
      <c r="L72" s="46"/>
      <c r="M72" s="35">
        <f t="shared" si="10"/>
        <v>0</v>
      </c>
      <c r="N72" s="25">
        <f>SUM(feb!F72+mrt!L72+apr!K72+mei!M72+jun!L72+jul!K72+M72)</f>
        <v>11</v>
      </c>
      <c r="O72" s="26">
        <f t="shared" si="7"/>
        <v>0</v>
      </c>
      <c r="P72" s="27">
        <f>SUM(feb!H72+mrt!N72+apr!M72+mei!O72+jun!N72+jul!M72+O72)</f>
        <v>729</v>
      </c>
    </row>
  </sheetData>
  <sheetProtection selectLockedCells="1" selectUnlockedCells="1"/>
  <mergeCells count="4">
    <mergeCell ref="M2:M3"/>
    <mergeCell ref="N2:N3"/>
    <mergeCell ref="O2:O3"/>
    <mergeCell ref="P2:P3"/>
  </mergeCells>
  <pageMargins left="0.78749999999999998" right="0.78749999999999998" top="0.39374999999999999" bottom="0.39374999999999999" header="0.51180555555555551" footer="0.51180555555555551"/>
  <pageSetup paperSize="9" scale="90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2"/>
  <sheetViews>
    <sheetView zoomScale="130" zoomScaleNormal="130" workbookViewId="0">
      <pane ySplit="3" topLeftCell="A4" activePane="bottomLeft" state="frozen"/>
      <selection activeCell="A12" sqref="A12"/>
      <selection pane="bottomLeft"/>
    </sheetView>
  </sheetViews>
  <sheetFormatPr defaultColWidth="9" defaultRowHeight="12.75" x14ac:dyDescent="0.2"/>
  <cols>
    <col min="1" max="1" width="24.5703125" style="1" customWidth="1"/>
    <col min="2" max="9" width="4" style="1" customWidth="1"/>
    <col min="10" max="13" width="5.42578125" style="1" customWidth="1"/>
    <col min="14" max="16384" width="9" style="1"/>
  </cols>
  <sheetData>
    <row r="1" spans="1:13" ht="27.75" customHeight="1" x14ac:dyDescent="0.25">
      <c r="A1" s="12" t="s">
        <v>94</v>
      </c>
      <c r="M1" s="14" t="s">
        <v>69</v>
      </c>
    </row>
    <row r="2" spans="1:13" s="18" customFormat="1" ht="54.75" customHeight="1" x14ac:dyDescent="0.2">
      <c r="A2" s="15"/>
      <c r="B2" s="33" t="s">
        <v>70</v>
      </c>
      <c r="C2" s="33" t="s">
        <v>71</v>
      </c>
      <c r="D2" s="33" t="s">
        <v>70</v>
      </c>
      <c r="E2" s="33" t="s">
        <v>71</v>
      </c>
      <c r="F2" s="33" t="s">
        <v>70</v>
      </c>
      <c r="G2" s="33" t="s">
        <v>71</v>
      </c>
      <c r="H2" s="33" t="s">
        <v>70</v>
      </c>
      <c r="I2" s="33" t="s">
        <v>71</v>
      </c>
      <c r="J2" s="92" t="s">
        <v>84</v>
      </c>
      <c r="K2" s="93" t="s">
        <v>73</v>
      </c>
      <c r="L2" s="94" t="s">
        <v>74</v>
      </c>
      <c r="M2" s="95" t="s">
        <v>75</v>
      </c>
    </row>
    <row r="3" spans="1:13" ht="18" customHeight="1" x14ac:dyDescent="0.2">
      <c r="A3" s="34"/>
      <c r="B3" s="20">
        <v>6</v>
      </c>
      <c r="C3" s="20">
        <v>7</v>
      </c>
      <c r="D3" s="20">
        <v>13</v>
      </c>
      <c r="E3" s="20">
        <v>14</v>
      </c>
      <c r="F3" s="20">
        <v>20</v>
      </c>
      <c r="G3" s="20">
        <v>21</v>
      </c>
      <c r="H3" s="20">
        <v>27</v>
      </c>
      <c r="I3" s="20">
        <v>28</v>
      </c>
      <c r="J3" s="92"/>
      <c r="K3" s="93"/>
      <c r="L3" s="94"/>
      <c r="M3" s="95"/>
    </row>
    <row r="4" spans="1:13" ht="12.75" customHeight="1" x14ac:dyDescent="0.2">
      <c r="A4" s="22" t="s">
        <v>32</v>
      </c>
      <c r="B4" s="37"/>
      <c r="C4" s="37"/>
      <c r="D4" s="37"/>
      <c r="E4" s="37"/>
      <c r="F4" s="37"/>
      <c r="G4" s="37"/>
      <c r="H4" s="37"/>
      <c r="I4" s="37"/>
      <c r="J4" s="35">
        <f t="shared" ref="J4:J37" si="0">COUNT(B4:I4)</f>
        <v>0</v>
      </c>
      <c r="K4" s="25">
        <f>SUM(feb!F4+mrt!L4+apr!K4+mei!M4+jun!L4+jul!K4+aug!M4+J4)</f>
        <v>0</v>
      </c>
      <c r="L4" s="26">
        <f t="shared" ref="L4:L37" si="1">SUM(B4:I4)</f>
        <v>0</v>
      </c>
      <c r="M4" s="27">
        <f>SUM(feb!H4+mrt!N4+apr!M4+mei!O4+jun!N4+jul!M4+aug!O4+L4)</f>
        <v>0</v>
      </c>
    </row>
    <row r="5" spans="1:13" x14ac:dyDescent="0.2">
      <c r="A5" s="28" t="s">
        <v>33</v>
      </c>
      <c r="B5" s="37"/>
      <c r="C5" s="37"/>
      <c r="D5" s="37"/>
      <c r="E5" s="37"/>
      <c r="F5" s="37"/>
      <c r="G5" s="37"/>
      <c r="H5" s="37"/>
      <c r="I5" s="37"/>
      <c r="J5" s="35">
        <f t="shared" si="0"/>
        <v>0</v>
      </c>
      <c r="K5" s="25">
        <f>SUM(feb!F5+mrt!L5+apr!K5+mei!M5+jun!L5+jul!K5+aug!M5+J5)</f>
        <v>1</v>
      </c>
      <c r="L5" s="26">
        <f t="shared" si="1"/>
        <v>0</v>
      </c>
      <c r="M5" s="27">
        <f>SUM(feb!H5+mrt!N5+apr!M5+mei!O5+jun!N5+jul!M5+aug!O5+L5)</f>
        <v>101</v>
      </c>
    </row>
    <row r="6" spans="1:13" x14ac:dyDescent="0.2">
      <c r="A6" s="28" t="s">
        <v>19</v>
      </c>
      <c r="B6" s="37"/>
      <c r="C6" s="37"/>
      <c r="D6" s="37"/>
      <c r="E6" s="37"/>
      <c r="F6" s="37"/>
      <c r="G6" s="37"/>
      <c r="H6" s="37"/>
      <c r="I6" s="37"/>
      <c r="J6" s="35">
        <f t="shared" si="0"/>
        <v>0</v>
      </c>
      <c r="K6" s="25">
        <f>SUM(feb!F6+mrt!L6+apr!K6+mei!M6+jun!L6+jul!K6+aug!M6+J6)</f>
        <v>11</v>
      </c>
      <c r="L6" s="26">
        <f t="shared" si="1"/>
        <v>0</v>
      </c>
      <c r="M6" s="27">
        <f>SUM(feb!H6+mrt!N6+apr!M6+mei!O6+jun!N6+jul!M6+aug!O6+L6)</f>
        <v>791</v>
      </c>
    </row>
    <row r="7" spans="1:13" x14ac:dyDescent="0.2">
      <c r="A7" s="28" t="s">
        <v>34</v>
      </c>
      <c r="B7" s="37"/>
      <c r="C7" s="37"/>
      <c r="D7" s="37"/>
      <c r="E7" s="37"/>
      <c r="F7" s="37"/>
      <c r="G7" s="37"/>
      <c r="H7" s="37"/>
      <c r="I7" s="37"/>
      <c r="J7" s="35">
        <f t="shared" si="0"/>
        <v>0</v>
      </c>
      <c r="K7" s="25">
        <f>SUM(feb!F7+mrt!L7+apr!K7+mei!M7+jun!L7+jul!K7+aug!M7+J7)</f>
        <v>4</v>
      </c>
      <c r="L7" s="26">
        <f t="shared" si="1"/>
        <v>0</v>
      </c>
      <c r="M7" s="27">
        <f>SUM(feb!H7+mrt!N7+apr!M7+mei!O7+jun!N7+jul!M7+aug!O7+L7)</f>
        <v>333</v>
      </c>
    </row>
    <row r="8" spans="1:13" x14ac:dyDescent="0.2">
      <c r="A8" s="29" t="s">
        <v>6</v>
      </c>
      <c r="B8" s="37"/>
      <c r="C8" s="37"/>
      <c r="D8" s="37"/>
      <c r="E8" s="37"/>
      <c r="F8" s="37"/>
      <c r="G8" s="37"/>
      <c r="H8" s="37"/>
      <c r="I8" s="37"/>
      <c r="J8" s="35">
        <f t="shared" si="0"/>
        <v>0</v>
      </c>
      <c r="K8" s="25">
        <f>SUM(feb!F8+mrt!L8+apr!K8+mei!M8+jun!L8+jul!K8+aug!M8+J8)</f>
        <v>28</v>
      </c>
      <c r="L8" s="26">
        <f t="shared" si="1"/>
        <v>0</v>
      </c>
      <c r="M8" s="27">
        <f>SUM(feb!H8+mrt!N8+apr!M8+mei!O8+jun!N8+jul!M8+aug!O8+L8)</f>
        <v>2404</v>
      </c>
    </row>
    <row r="9" spans="1:13" x14ac:dyDescent="0.2">
      <c r="A9" s="30" t="s">
        <v>9</v>
      </c>
      <c r="B9" s="37"/>
      <c r="C9" s="37"/>
      <c r="D9" s="37"/>
      <c r="E9" s="37"/>
      <c r="F9" s="37"/>
      <c r="G9" s="37"/>
      <c r="H9" s="37"/>
      <c r="I9" s="37"/>
      <c r="J9" s="35">
        <f t="shared" si="0"/>
        <v>0</v>
      </c>
      <c r="K9" s="25">
        <f>SUM(feb!F9+mrt!L9+apr!K9+mei!M9+jun!L9+jul!K9+aug!M9+J9)</f>
        <v>20</v>
      </c>
      <c r="L9" s="26">
        <f t="shared" si="1"/>
        <v>0</v>
      </c>
      <c r="M9" s="27">
        <f>SUM(feb!H9+mrt!N9+apr!M9+mei!O9+jun!N9+jul!M9+aug!O9+L9)</f>
        <v>1431</v>
      </c>
    </row>
    <row r="10" spans="1:13" x14ac:dyDescent="0.2">
      <c r="A10" s="30" t="s">
        <v>22</v>
      </c>
      <c r="B10" s="37"/>
      <c r="C10" s="37"/>
      <c r="D10" s="37"/>
      <c r="E10" s="37"/>
      <c r="F10" s="37"/>
      <c r="G10" s="37"/>
      <c r="H10" s="37"/>
      <c r="I10" s="37"/>
      <c r="J10" s="35">
        <f t="shared" si="0"/>
        <v>0</v>
      </c>
      <c r="K10" s="25">
        <f>SUM(feb!F10+mrt!L10+apr!K10+mei!M10+jun!L10+jul!K10+aug!M10+J10)</f>
        <v>14</v>
      </c>
      <c r="L10" s="26">
        <f t="shared" si="1"/>
        <v>0</v>
      </c>
      <c r="M10" s="27">
        <f>SUM(feb!H10+mrt!N10+apr!M10+mei!O10+jun!N10+jul!M10+aug!O10+L10)</f>
        <v>1060</v>
      </c>
    </row>
    <row r="11" spans="1:13" x14ac:dyDescent="0.2">
      <c r="A11" s="30" t="s">
        <v>35</v>
      </c>
      <c r="B11" s="37"/>
      <c r="C11" s="37"/>
      <c r="D11" s="37"/>
      <c r="E11" s="37"/>
      <c r="F11" s="37"/>
      <c r="G11" s="37"/>
      <c r="H11" s="37"/>
      <c r="I11" s="37"/>
      <c r="J11" s="35">
        <f t="shared" si="0"/>
        <v>0</v>
      </c>
      <c r="K11" s="25">
        <f>SUM(feb!F11+mrt!L11+apr!K11+mei!M11+jun!L11+jul!K11+aug!M11+J11)</f>
        <v>0</v>
      </c>
      <c r="L11" s="26">
        <f t="shared" si="1"/>
        <v>0</v>
      </c>
      <c r="M11" s="27">
        <f>SUM(feb!H11+mrt!N11+apr!M11+mei!O11+jun!N11+jul!M11+aug!O11+L11)</f>
        <v>0</v>
      </c>
    </row>
    <row r="12" spans="1:13" x14ac:dyDescent="0.2">
      <c r="A12" s="30" t="s">
        <v>36</v>
      </c>
      <c r="B12" s="37"/>
      <c r="C12" s="37"/>
      <c r="D12" s="37"/>
      <c r="E12" s="37"/>
      <c r="F12" s="37"/>
      <c r="G12" s="37"/>
      <c r="H12" s="37"/>
      <c r="I12" s="37"/>
      <c r="J12" s="35">
        <f t="shared" si="0"/>
        <v>0</v>
      </c>
      <c r="K12" s="25">
        <f>SUM(feb!F12+mrt!L12+apr!K12+mei!M12+jun!L12+jul!K12+aug!M12+J12)</f>
        <v>14</v>
      </c>
      <c r="L12" s="26">
        <f t="shared" si="1"/>
        <v>0</v>
      </c>
      <c r="M12" s="27">
        <f>SUM(feb!H12+mrt!N12+apr!M12+mei!O12+jun!N12+jul!M12+aug!O12+L12)</f>
        <v>1360</v>
      </c>
    </row>
    <row r="13" spans="1:13" x14ac:dyDescent="0.2">
      <c r="A13" s="30" t="s">
        <v>103</v>
      </c>
      <c r="B13" s="37"/>
      <c r="C13" s="37"/>
      <c r="D13" s="37"/>
      <c r="E13" s="37"/>
      <c r="F13" s="37"/>
      <c r="G13" s="37"/>
      <c r="H13" s="37"/>
      <c r="I13" s="37"/>
      <c r="J13" s="35">
        <f t="shared" ref="J13" si="2">COUNT(B13:I13)</f>
        <v>0</v>
      </c>
      <c r="K13" s="25">
        <f>SUM(feb!F13+mrt!L13+apr!K13+mei!M13+jun!L13+jul!K13+aug!M13+J13)</f>
        <v>3</v>
      </c>
      <c r="L13" s="26">
        <f t="shared" ref="L13" si="3">SUM(B13:I13)</f>
        <v>0</v>
      </c>
      <c r="M13" s="27">
        <f>SUM(feb!H13+mrt!N13+apr!M13+mei!O13+jun!N13+jul!M13+aug!O13+L13)</f>
        <v>189</v>
      </c>
    </row>
    <row r="14" spans="1:13" x14ac:dyDescent="0.2">
      <c r="A14" s="30" t="s">
        <v>37</v>
      </c>
      <c r="B14" s="37"/>
      <c r="C14" s="37"/>
      <c r="D14" s="37"/>
      <c r="E14" s="37"/>
      <c r="F14" s="37"/>
      <c r="G14" s="37"/>
      <c r="H14" s="37"/>
      <c r="I14" s="37"/>
      <c r="J14" s="35">
        <f t="shared" si="0"/>
        <v>0</v>
      </c>
      <c r="K14" s="25">
        <f>SUM(feb!F14+mrt!L14+apr!K14+mei!M14+jun!L14+jul!K14+aug!M14+J14)</f>
        <v>9</v>
      </c>
      <c r="L14" s="26">
        <f t="shared" si="1"/>
        <v>0</v>
      </c>
      <c r="M14" s="27">
        <f>SUM(feb!H14+mrt!N14+apr!M14+mei!O14+jun!N14+jul!M14+aug!O14+L14)</f>
        <v>701</v>
      </c>
    </row>
    <row r="15" spans="1:13" x14ac:dyDescent="0.2">
      <c r="A15" s="30" t="s">
        <v>38</v>
      </c>
      <c r="B15" s="37"/>
      <c r="C15" s="37"/>
      <c r="D15" s="37"/>
      <c r="E15" s="37"/>
      <c r="F15" s="37"/>
      <c r="G15" s="37"/>
      <c r="H15" s="37"/>
      <c r="I15" s="37"/>
      <c r="J15" s="35">
        <f t="shared" si="0"/>
        <v>0</v>
      </c>
      <c r="K15" s="25">
        <f>SUM(feb!F15+mrt!L15+apr!K15+mei!M15+jun!L15+jul!K15+aug!M15+J15)</f>
        <v>0</v>
      </c>
      <c r="L15" s="26">
        <f t="shared" si="1"/>
        <v>0</v>
      </c>
      <c r="M15" s="27">
        <f>SUM(feb!H15+mrt!N15+apr!M15+mei!O15+jun!N15+jul!M15+aug!O15+L15)</f>
        <v>0</v>
      </c>
    </row>
    <row r="16" spans="1:13" x14ac:dyDescent="0.2">
      <c r="A16" s="30" t="s">
        <v>20</v>
      </c>
      <c r="B16" s="37"/>
      <c r="C16" s="37"/>
      <c r="D16" s="37"/>
      <c r="E16" s="37"/>
      <c r="F16" s="37"/>
      <c r="G16" s="37"/>
      <c r="H16" s="37"/>
      <c r="I16" s="37"/>
      <c r="J16" s="35">
        <f t="shared" si="0"/>
        <v>0</v>
      </c>
      <c r="K16" s="25">
        <f>SUM(feb!F16+mrt!L16+apr!K16+mei!M16+jun!L16+jul!K16+aug!M16+J16)</f>
        <v>11</v>
      </c>
      <c r="L16" s="26">
        <f t="shared" si="1"/>
        <v>0</v>
      </c>
      <c r="M16" s="27">
        <f>SUM(feb!H16+mrt!N16+apr!M16+mei!O16+jun!N16+jul!M16+aug!O16+L16)</f>
        <v>767</v>
      </c>
    </row>
    <row r="17" spans="1:13" x14ac:dyDescent="0.2">
      <c r="A17" s="30" t="s">
        <v>15</v>
      </c>
      <c r="B17" s="37"/>
      <c r="C17" s="37"/>
      <c r="D17" s="37"/>
      <c r="E17" s="37"/>
      <c r="F17" s="37"/>
      <c r="G17" s="37"/>
      <c r="H17" s="37"/>
      <c r="I17" s="37"/>
      <c r="J17" s="35">
        <f t="shared" si="0"/>
        <v>0</v>
      </c>
      <c r="K17" s="25">
        <f>SUM(feb!F17+mrt!L17+apr!K17+mei!M17+jun!L17+jul!K17+aug!M17+J17)</f>
        <v>23</v>
      </c>
      <c r="L17" s="26">
        <f t="shared" si="1"/>
        <v>0</v>
      </c>
      <c r="M17" s="27">
        <f>SUM(feb!H17+mrt!N17+apr!M17+mei!O17+jun!N17+jul!M17+aug!O17+L17)</f>
        <v>2107</v>
      </c>
    </row>
    <row r="18" spans="1:13" x14ac:dyDescent="0.2">
      <c r="A18" s="30" t="s">
        <v>39</v>
      </c>
      <c r="B18" s="37"/>
      <c r="C18" s="37"/>
      <c r="D18" s="37"/>
      <c r="E18" s="37"/>
      <c r="F18" s="37"/>
      <c r="G18" s="37"/>
      <c r="H18" s="37"/>
      <c r="I18" s="37"/>
      <c r="J18" s="35">
        <f t="shared" si="0"/>
        <v>0</v>
      </c>
      <c r="K18" s="25">
        <f>SUM(feb!F18+mrt!L18+apr!K18+mei!M18+jun!L18+jul!K18+aug!M18+J18)</f>
        <v>4</v>
      </c>
      <c r="L18" s="26">
        <f t="shared" si="1"/>
        <v>0</v>
      </c>
      <c r="M18" s="27">
        <f>SUM(feb!H18+mrt!N18+apr!M18+mei!O18+jun!N18+jul!M18+aug!O18+L18)</f>
        <v>242</v>
      </c>
    </row>
    <row r="19" spans="1:13" x14ac:dyDescent="0.2">
      <c r="A19" s="30" t="s">
        <v>23</v>
      </c>
      <c r="B19" s="37"/>
      <c r="C19" s="37"/>
      <c r="D19" s="37"/>
      <c r="E19" s="37"/>
      <c r="F19" s="37"/>
      <c r="G19" s="37"/>
      <c r="H19" s="37"/>
      <c r="I19" s="37"/>
      <c r="J19" s="35">
        <f t="shared" si="0"/>
        <v>0</v>
      </c>
      <c r="K19" s="25">
        <f>SUM(feb!F19+mrt!L19+apr!K19+mei!M19+jun!L19+jul!K19+aug!M19+J19)</f>
        <v>13</v>
      </c>
      <c r="L19" s="26">
        <f t="shared" si="1"/>
        <v>0</v>
      </c>
      <c r="M19" s="27">
        <f>SUM(feb!H19+mrt!N19+apr!M19+mei!O19+jun!N19+jul!M19+aug!O19+L19)</f>
        <v>934</v>
      </c>
    </row>
    <row r="20" spans="1:13" x14ac:dyDescent="0.2">
      <c r="A20" s="30" t="s">
        <v>40</v>
      </c>
      <c r="B20" s="37"/>
      <c r="C20" s="37"/>
      <c r="D20" s="37"/>
      <c r="E20" s="37"/>
      <c r="F20" s="37"/>
      <c r="G20" s="37"/>
      <c r="H20" s="37"/>
      <c r="I20" s="37"/>
      <c r="J20" s="35">
        <f t="shared" si="0"/>
        <v>0</v>
      </c>
      <c r="K20" s="25">
        <f>SUM(feb!F20+mrt!L20+apr!K20+mei!M20+jun!L20+jul!K20+aug!M20+J20)</f>
        <v>0</v>
      </c>
      <c r="L20" s="26">
        <f t="shared" si="1"/>
        <v>0</v>
      </c>
      <c r="M20" s="27">
        <f>SUM(feb!H20+mrt!N20+apr!M20+mei!O20+jun!N20+jul!M20+aug!O20+L20)</f>
        <v>0</v>
      </c>
    </row>
    <row r="21" spans="1:13" x14ac:dyDescent="0.2">
      <c r="A21" s="30" t="s">
        <v>24</v>
      </c>
      <c r="B21" s="37"/>
      <c r="C21" s="37"/>
      <c r="D21" s="37"/>
      <c r="E21" s="37"/>
      <c r="F21" s="37"/>
      <c r="G21" s="37"/>
      <c r="H21" s="37"/>
      <c r="I21" s="37"/>
      <c r="J21" s="35">
        <f t="shared" si="0"/>
        <v>0</v>
      </c>
      <c r="K21" s="25">
        <f>SUM(feb!F21+mrt!L21+apr!K21+mei!M21+jun!L21+jul!K21+aug!M21+J21)</f>
        <v>13</v>
      </c>
      <c r="L21" s="26">
        <f t="shared" si="1"/>
        <v>0</v>
      </c>
      <c r="M21" s="27">
        <f>SUM(feb!H21+mrt!N21+apr!M21+mei!O21+jun!N21+jul!M21+aug!O21+L21)</f>
        <v>896</v>
      </c>
    </row>
    <row r="22" spans="1:13" x14ac:dyDescent="0.2">
      <c r="A22" s="30" t="s">
        <v>10</v>
      </c>
      <c r="B22" s="37"/>
      <c r="C22" s="37"/>
      <c r="D22" s="37"/>
      <c r="E22" s="37"/>
      <c r="F22" s="37"/>
      <c r="G22" s="37"/>
      <c r="H22" s="37"/>
      <c r="I22" s="37"/>
      <c r="J22" s="35">
        <f t="shared" si="0"/>
        <v>0</v>
      </c>
      <c r="K22" s="25">
        <f>SUM(feb!F22+mrt!L22+apr!K22+mei!M22+jun!L22+jul!K22+aug!M22+J22)</f>
        <v>17</v>
      </c>
      <c r="L22" s="26">
        <f t="shared" si="1"/>
        <v>0</v>
      </c>
      <c r="M22" s="27">
        <f>SUM(feb!H22+mrt!N22+apr!M22+mei!O22+jun!N22+jul!M22+aug!O22+L22)</f>
        <v>1240</v>
      </c>
    </row>
    <row r="23" spans="1:13" x14ac:dyDescent="0.2">
      <c r="A23" s="30" t="s">
        <v>7</v>
      </c>
      <c r="B23" s="37"/>
      <c r="C23" s="37"/>
      <c r="D23" s="37"/>
      <c r="E23" s="37"/>
      <c r="F23" s="37"/>
      <c r="G23" s="37"/>
      <c r="H23" s="37"/>
      <c r="I23" s="37"/>
      <c r="J23" s="35">
        <f t="shared" si="0"/>
        <v>0</v>
      </c>
      <c r="K23" s="25">
        <f>SUM(feb!F23+mrt!L23+apr!K23+mei!M23+jun!L23+jul!K23+aug!M23+J23)</f>
        <v>19</v>
      </c>
      <c r="L23" s="26">
        <f t="shared" si="1"/>
        <v>0</v>
      </c>
      <c r="M23" s="27">
        <f>SUM(feb!H23+mrt!N23+apr!M23+mei!O23+jun!N23+jul!M23+aug!O23+L23)</f>
        <v>1973</v>
      </c>
    </row>
    <row r="24" spans="1:13" x14ac:dyDescent="0.2">
      <c r="A24" s="30" t="s">
        <v>41</v>
      </c>
      <c r="B24" s="37"/>
      <c r="C24" s="37"/>
      <c r="D24" s="37"/>
      <c r="E24" s="37"/>
      <c r="F24" s="37"/>
      <c r="G24" s="37"/>
      <c r="H24" s="37"/>
      <c r="I24" s="37"/>
      <c r="J24" s="35">
        <f t="shared" si="0"/>
        <v>0</v>
      </c>
      <c r="K24" s="25">
        <f>SUM(feb!F24+mrt!L24+apr!K24+mei!M24+jun!L24+jul!K24+aug!M24+J24)</f>
        <v>2</v>
      </c>
      <c r="L24" s="26">
        <f t="shared" si="1"/>
        <v>0</v>
      </c>
      <c r="M24" s="27">
        <f>SUM(feb!H24+mrt!N24+apr!M24+mei!O24+jun!N24+jul!M24+aug!O24+L24)</f>
        <v>159</v>
      </c>
    </row>
    <row r="25" spans="1:13" x14ac:dyDescent="0.2">
      <c r="A25" s="30" t="s">
        <v>42</v>
      </c>
      <c r="B25" s="37"/>
      <c r="C25" s="37"/>
      <c r="D25" s="37"/>
      <c r="E25" s="37"/>
      <c r="F25" s="37"/>
      <c r="G25" s="37"/>
      <c r="H25" s="37"/>
      <c r="I25" s="37"/>
      <c r="J25" s="35">
        <f t="shared" si="0"/>
        <v>0</v>
      </c>
      <c r="K25" s="25">
        <f>SUM(feb!F25+mrt!L25+apr!K25+mei!M25+jun!L25+jul!K25+aug!M25+J25)</f>
        <v>0</v>
      </c>
      <c r="L25" s="26">
        <f t="shared" si="1"/>
        <v>0</v>
      </c>
      <c r="M25" s="27">
        <f>SUM(feb!H25+mrt!N25+apr!M25+mei!O25+jun!N25+jul!M25+aug!O25+L25)</f>
        <v>0</v>
      </c>
    </row>
    <row r="26" spans="1:13" x14ac:dyDescent="0.2">
      <c r="A26" s="30" t="s">
        <v>25</v>
      </c>
      <c r="B26" s="37"/>
      <c r="C26" s="37"/>
      <c r="D26" s="37"/>
      <c r="E26" s="37"/>
      <c r="F26" s="37"/>
      <c r="G26" s="37"/>
      <c r="H26" s="37"/>
      <c r="I26" s="37"/>
      <c r="J26" s="35">
        <f t="shared" si="0"/>
        <v>0</v>
      </c>
      <c r="K26" s="25">
        <f>SUM(feb!F26+mrt!L26+apr!K26+mei!M26+jun!L26+jul!K26+aug!M26+J26)</f>
        <v>8</v>
      </c>
      <c r="L26" s="26">
        <f t="shared" si="1"/>
        <v>0</v>
      </c>
      <c r="M26" s="27">
        <f>SUM(feb!H26+mrt!N26+apr!M26+mei!O26+jun!N26+jul!M26+aug!O26+L26)</f>
        <v>663</v>
      </c>
    </row>
    <row r="27" spans="1:13" x14ac:dyDescent="0.2">
      <c r="A27" s="30" t="s">
        <v>43</v>
      </c>
      <c r="B27" s="37"/>
      <c r="C27" s="37"/>
      <c r="D27" s="37"/>
      <c r="E27" s="37"/>
      <c r="F27" s="37"/>
      <c r="G27" s="37"/>
      <c r="H27" s="37"/>
      <c r="I27" s="37"/>
      <c r="J27" s="35">
        <f t="shared" si="0"/>
        <v>0</v>
      </c>
      <c r="K27" s="25">
        <f>SUM(feb!F27+mrt!L27+apr!K27+mei!M27+jun!L27+jul!K27+aug!M27+J27)</f>
        <v>0</v>
      </c>
      <c r="L27" s="26">
        <f t="shared" si="1"/>
        <v>0</v>
      </c>
      <c r="M27" s="27">
        <f>SUM(feb!H27+mrt!N27+apr!M27+mei!O27+jun!N27+jul!M27+aug!O27+L27)</f>
        <v>0</v>
      </c>
    </row>
    <row r="28" spans="1:13" x14ac:dyDescent="0.2">
      <c r="A28" s="31" t="s">
        <v>44</v>
      </c>
      <c r="B28" s="37"/>
      <c r="C28" s="37"/>
      <c r="D28" s="37"/>
      <c r="E28" s="37"/>
      <c r="F28" s="37"/>
      <c r="G28" s="37"/>
      <c r="H28" s="37"/>
      <c r="I28" s="37"/>
      <c r="J28" s="35">
        <f t="shared" si="0"/>
        <v>0</v>
      </c>
      <c r="K28" s="25">
        <f>SUM(feb!F28+mrt!L28+apr!K28+mei!M28+jun!L28+jul!K28+aug!M28+J28)</f>
        <v>6</v>
      </c>
      <c r="L28" s="26">
        <f t="shared" si="1"/>
        <v>0</v>
      </c>
      <c r="M28" s="27">
        <f>SUM(feb!H28+mrt!N28+apr!M28+mei!O28+jun!N28+jul!M28+aug!O28+L28)</f>
        <v>478</v>
      </c>
    </row>
    <row r="29" spans="1:13" x14ac:dyDescent="0.2">
      <c r="A29" s="31" t="s">
        <v>45</v>
      </c>
      <c r="B29" s="37"/>
      <c r="C29" s="37"/>
      <c r="D29" s="37"/>
      <c r="E29" s="37"/>
      <c r="F29" s="37"/>
      <c r="G29" s="37"/>
      <c r="H29" s="37"/>
      <c r="I29" s="37"/>
      <c r="J29" s="35">
        <f t="shared" si="0"/>
        <v>0</v>
      </c>
      <c r="K29" s="25">
        <f>SUM(feb!F29+mrt!L29+apr!K29+mei!M29+jun!L29+jul!K29+aug!M29+J29)</f>
        <v>15</v>
      </c>
      <c r="L29" s="26">
        <f t="shared" si="1"/>
        <v>0</v>
      </c>
      <c r="M29" s="27">
        <f>SUM(feb!H29+mrt!N29+apr!M29+mei!O29+jun!N29+jul!M29+aug!O29+L29)</f>
        <v>1410</v>
      </c>
    </row>
    <row r="30" spans="1:13" x14ac:dyDescent="0.2">
      <c r="A30" s="31" t="s">
        <v>46</v>
      </c>
      <c r="B30" s="37"/>
      <c r="C30" s="37"/>
      <c r="D30" s="37"/>
      <c r="E30" s="37"/>
      <c r="F30" s="37"/>
      <c r="G30" s="37"/>
      <c r="H30" s="37"/>
      <c r="I30" s="37"/>
      <c r="J30" s="35">
        <f t="shared" si="0"/>
        <v>0</v>
      </c>
      <c r="K30" s="25">
        <f>SUM(feb!F30+mrt!L30+apr!K30+mei!M30+jun!L30+jul!K30+aug!M30+J30)</f>
        <v>3</v>
      </c>
      <c r="L30" s="26">
        <f t="shared" si="1"/>
        <v>0</v>
      </c>
      <c r="M30" s="27">
        <f>SUM(feb!H30+mrt!N30+apr!M30+mei!O30+jun!N30+jul!M30+aug!O30+L30)</f>
        <v>181</v>
      </c>
    </row>
    <row r="31" spans="1:13" x14ac:dyDescent="0.2">
      <c r="A31" s="29" t="s">
        <v>26</v>
      </c>
      <c r="B31" s="37"/>
      <c r="C31" s="37"/>
      <c r="D31" s="37"/>
      <c r="E31" s="37"/>
      <c r="F31" s="37"/>
      <c r="G31" s="37"/>
      <c r="H31" s="37"/>
      <c r="I31" s="37"/>
      <c r="J31" s="35">
        <f t="shared" si="0"/>
        <v>0</v>
      </c>
      <c r="K31" s="25">
        <f>SUM(feb!F31+mrt!L31+apr!K31+mei!M31+jun!L31+jul!K31+aug!M31+J31)</f>
        <v>13</v>
      </c>
      <c r="L31" s="26">
        <f t="shared" si="1"/>
        <v>0</v>
      </c>
      <c r="M31" s="27">
        <f>SUM(feb!H31+mrt!N31+apr!M31+mei!O31+jun!N31+jul!M31+aug!O31+L31)</f>
        <v>793</v>
      </c>
    </row>
    <row r="32" spans="1:13" x14ac:dyDescent="0.2">
      <c r="A32" s="30" t="s">
        <v>11</v>
      </c>
      <c r="B32" s="37"/>
      <c r="C32" s="37"/>
      <c r="D32" s="37"/>
      <c r="E32" s="37"/>
      <c r="F32" s="37"/>
      <c r="G32" s="37"/>
      <c r="H32" s="37"/>
      <c r="I32" s="37"/>
      <c r="J32" s="35">
        <f t="shared" si="0"/>
        <v>0</v>
      </c>
      <c r="K32" s="25">
        <f>SUM(feb!F32+mrt!L32+apr!K32+mei!M32+jun!L32+jul!K32+aug!M32+J32)</f>
        <v>16</v>
      </c>
      <c r="L32" s="26">
        <f t="shared" si="1"/>
        <v>0</v>
      </c>
      <c r="M32" s="27">
        <f>SUM(feb!H32+mrt!N32+apr!M32+mei!O32+jun!N32+jul!M32+aug!O32+L32)</f>
        <v>1289</v>
      </c>
    </row>
    <row r="33" spans="1:13" x14ac:dyDescent="0.2">
      <c r="A33" s="30" t="s">
        <v>47</v>
      </c>
      <c r="B33" s="37"/>
      <c r="C33" s="37"/>
      <c r="D33" s="37"/>
      <c r="E33" s="37"/>
      <c r="F33" s="37"/>
      <c r="G33" s="37"/>
      <c r="H33" s="37"/>
      <c r="I33" s="37"/>
      <c r="J33" s="35">
        <f t="shared" si="0"/>
        <v>0</v>
      </c>
      <c r="K33" s="25">
        <f>SUM(feb!F33+mrt!L33+apr!K33+mei!M33+jun!L33+jul!K33+aug!M33+J33)</f>
        <v>3</v>
      </c>
      <c r="L33" s="26">
        <f t="shared" si="1"/>
        <v>0</v>
      </c>
      <c r="M33" s="27">
        <f>SUM(feb!H33+mrt!N33+apr!M33+mei!O33+jun!N33+jul!M33+aug!O33+L33)</f>
        <v>258</v>
      </c>
    </row>
    <row r="34" spans="1:13" x14ac:dyDescent="0.2">
      <c r="A34" s="30" t="s">
        <v>101</v>
      </c>
      <c r="B34" s="37"/>
      <c r="C34" s="37"/>
      <c r="D34" s="37"/>
      <c r="E34" s="37"/>
      <c r="F34" s="37"/>
      <c r="G34" s="37"/>
      <c r="H34" s="37"/>
      <c r="I34" s="37"/>
      <c r="J34" s="35">
        <f t="shared" ref="J34" si="4">COUNT(B34:I34)</f>
        <v>0</v>
      </c>
      <c r="K34" s="25">
        <f>SUM(feb!F34+mrt!L34+apr!K34+mei!M34+jun!L34+jul!K34+aug!M34+J34)</f>
        <v>17</v>
      </c>
      <c r="L34" s="26">
        <f t="shared" ref="L34" si="5">SUM(B34:I34)</f>
        <v>0</v>
      </c>
      <c r="M34" s="27">
        <f>SUM(feb!H34+mrt!N34+apr!M34+mei!O34+jun!N34+jul!M34+aug!O34+L34)</f>
        <v>1750</v>
      </c>
    </row>
    <row r="35" spans="1:13" x14ac:dyDescent="0.2">
      <c r="A35" s="30" t="s">
        <v>2</v>
      </c>
      <c r="B35" s="37"/>
      <c r="C35" s="37"/>
      <c r="D35" s="37"/>
      <c r="E35" s="37"/>
      <c r="F35" s="37"/>
      <c r="G35" s="37"/>
      <c r="H35" s="37"/>
      <c r="I35" s="37"/>
      <c r="J35" s="35">
        <f t="shared" si="0"/>
        <v>0</v>
      </c>
      <c r="K35" s="25">
        <f>SUM(feb!F35+mrt!L35+apr!K35+mei!M35+jun!L35+jul!K35+aug!M35+J35)</f>
        <v>29</v>
      </c>
      <c r="L35" s="26">
        <f t="shared" si="1"/>
        <v>0</v>
      </c>
      <c r="M35" s="27">
        <f>SUM(feb!H35+mrt!N35+apr!M35+mei!O35+jun!N35+jul!M35+aug!O35+L35)</f>
        <v>2098</v>
      </c>
    </row>
    <row r="36" spans="1:13" x14ac:dyDescent="0.2">
      <c r="A36" s="30" t="s">
        <v>27</v>
      </c>
      <c r="B36" s="37"/>
      <c r="C36" s="37"/>
      <c r="D36" s="37"/>
      <c r="E36" s="37"/>
      <c r="F36" s="37"/>
      <c r="G36" s="37"/>
      <c r="H36" s="37"/>
      <c r="I36" s="37"/>
      <c r="J36" s="35">
        <f t="shared" si="0"/>
        <v>0</v>
      </c>
      <c r="K36" s="25">
        <f>SUM(feb!F36+mrt!L36+apr!K36+mei!M36+jun!L36+jul!K36+aug!M36+J36)</f>
        <v>24</v>
      </c>
      <c r="L36" s="26">
        <f t="shared" si="1"/>
        <v>0</v>
      </c>
      <c r="M36" s="27">
        <f>SUM(feb!H36+mrt!N36+apr!M36+mei!O36+jun!N36+jul!M36+aug!O36+L36)</f>
        <v>1713</v>
      </c>
    </row>
    <row r="37" spans="1:13" x14ac:dyDescent="0.2">
      <c r="A37" s="30" t="s">
        <v>17</v>
      </c>
      <c r="B37" s="37"/>
      <c r="C37" s="37"/>
      <c r="D37" s="37"/>
      <c r="E37" s="37"/>
      <c r="F37" s="37"/>
      <c r="G37" s="37"/>
      <c r="H37" s="37"/>
      <c r="I37" s="37"/>
      <c r="J37" s="35">
        <f t="shared" si="0"/>
        <v>0</v>
      </c>
      <c r="K37" s="25">
        <f>SUM(feb!F37+mrt!L37+apr!K37+mei!M37+jun!L37+jul!K37+aug!M37+J37)</f>
        <v>13</v>
      </c>
      <c r="L37" s="26">
        <f t="shared" si="1"/>
        <v>0</v>
      </c>
      <c r="M37" s="27">
        <f>SUM(feb!H37+mrt!N37+apr!M37+mei!O37+jun!N37+jul!M37+aug!O37+L37)</f>
        <v>1016</v>
      </c>
    </row>
    <row r="38" spans="1:13" x14ac:dyDescent="0.2">
      <c r="A38" s="30" t="s">
        <v>21</v>
      </c>
      <c r="B38" s="37"/>
      <c r="C38" s="37"/>
      <c r="D38" s="37"/>
      <c r="E38" s="37"/>
      <c r="F38" s="37"/>
      <c r="G38" s="37"/>
      <c r="H38" s="37"/>
      <c r="I38" s="37"/>
      <c r="J38" s="35">
        <f t="shared" ref="J38:J70" si="6">COUNT(B38:I38)</f>
        <v>0</v>
      </c>
      <c r="K38" s="25">
        <f>SUM(feb!F38+mrt!L38+apr!K38+mei!M38+jun!L38+jul!K38+aug!M38+J38)</f>
        <v>16</v>
      </c>
      <c r="L38" s="26">
        <f t="shared" ref="L38:L72" si="7">SUM(B38:I38)</f>
        <v>0</v>
      </c>
      <c r="M38" s="27">
        <f>SUM(feb!H38+mrt!N38+apr!M38+mei!O38+jun!N38+jul!M38+aug!O38+L38)</f>
        <v>1336</v>
      </c>
    </row>
    <row r="39" spans="1:13" x14ac:dyDescent="0.2">
      <c r="A39" s="30" t="s">
        <v>48</v>
      </c>
      <c r="B39" s="37"/>
      <c r="C39" s="37"/>
      <c r="D39" s="37"/>
      <c r="E39" s="37"/>
      <c r="F39" s="37"/>
      <c r="G39" s="37"/>
      <c r="H39" s="37"/>
      <c r="I39" s="37"/>
      <c r="J39" s="35">
        <f t="shared" si="6"/>
        <v>0</v>
      </c>
      <c r="K39" s="25">
        <f>SUM(feb!F39+mrt!L39+apr!K39+mei!M39+jun!L39+jul!K39+aug!M39+J39)</f>
        <v>10</v>
      </c>
      <c r="L39" s="26">
        <f t="shared" si="7"/>
        <v>0</v>
      </c>
      <c r="M39" s="27">
        <f>SUM(feb!H39+mrt!N39+apr!M39+mei!O39+jun!N39+jul!M39+aug!O39+L39)</f>
        <v>570</v>
      </c>
    </row>
    <row r="40" spans="1:13" x14ac:dyDescent="0.2">
      <c r="A40" s="30" t="s">
        <v>49</v>
      </c>
      <c r="B40" s="37"/>
      <c r="C40" s="37"/>
      <c r="D40" s="37"/>
      <c r="E40" s="37"/>
      <c r="F40" s="37"/>
      <c r="G40" s="37"/>
      <c r="H40" s="37"/>
      <c r="I40" s="37"/>
      <c r="J40" s="35">
        <f t="shared" si="6"/>
        <v>0</v>
      </c>
      <c r="K40" s="25">
        <f>SUM(feb!F40+mrt!L40+apr!K40+mei!M40+jun!L40+jul!K40+aug!M40+J40)</f>
        <v>0</v>
      </c>
      <c r="L40" s="26">
        <f t="shared" si="7"/>
        <v>0</v>
      </c>
      <c r="M40" s="27">
        <f>SUM(feb!H40+mrt!N40+apr!M40+mei!O40+jun!N40+jul!M40+aug!O40+L40)</f>
        <v>0</v>
      </c>
    </row>
    <row r="41" spans="1:13" x14ac:dyDescent="0.2">
      <c r="A41" s="30" t="s">
        <v>28</v>
      </c>
      <c r="B41" s="37"/>
      <c r="C41" s="37"/>
      <c r="D41" s="37"/>
      <c r="E41" s="37"/>
      <c r="F41" s="37"/>
      <c r="G41" s="37"/>
      <c r="H41" s="37"/>
      <c r="I41" s="37"/>
      <c r="J41" s="35">
        <f t="shared" si="6"/>
        <v>0</v>
      </c>
      <c r="K41" s="25">
        <f>SUM(feb!F41+mrt!L41+apr!K41+mei!M41+jun!L41+jul!K41+aug!M41+J41)</f>
        <v>8</v>
      </c>
      <c r="L41" s="26">
        <f t="shared" si="7"/>
        <v>0</v>
      </c>
      <c r="M41" s="27">
        <f>SUM(feb!H41+mrt!N41+apr!M41+mei!O41+jun!N41+jul!M41+aug!O41+L41)</f>
        <v>549</v>
      </c>
    </row>
    <row r="42" spans="1:13" x14ac:dyDescent="0.2">
      <c r="A42" s="32" t="s">
        <v>50</v>
      </c>
      <c r="B42" s="37"/>
      <c r="C42" s="37"/>
      <c r="D42" s="37"/>
      <c r="E42" s="37"/>
      <c r="F42" s="37"/>
      <c r="G42" s="37"/>
      <c r="H42" s="37"/>
      <c r="I42" s="37"/>
      <c r="J42" s="35">
        <f t="shared" si="6"/>
        <v>0</v>
      </c>
      <c r="K42" s="25">
        <f>SUM(feb!F42+mrt!L42+apr!K42+mei!M42+jun!L42+jul!K42+aug!M42+J42)</f>
        <v>0</v>
      </c>
      <c r="L42" s="26">
        <f t="shared" si="7"/>
        <v>0</v>
      </c>
      <c r="M42" s="27">
        <f>SUM(feb!H42+mrt!N42+apr!M42+mei!O42+jun!N42+jul!M42+aug!O42+L42)</f>
        <v>0</v>
      </c>
    </row>
    <row r="43" spans="1:13" x14ac:dyDescent="0.2">
      <c r="A43" s="30" t="s">
        <v>12</v>
      </c>
      <c r="B43" s="37"/>
      <c r="C43" s="37"/>
      <c r="D43" s="37"/>
      <c r="E43" s="37"/>
      <c r="F43" s="37"/>
      <c r="G43" s="37"/>
      <c r="H43" s="37"/>
      <c r="I43" s="37"/>
      <c r="J43" s="35">
        <f t="shared" si="6"/>
        <v>0</v>
      </c>
      <c r="K43" s="25">
        <f>SUM(feb!F43+mrt!L43+apr!K43+mei!M43+jun!L43+jul!K43+aug!M43+J43)</f>
        <v>24</v>
      </c>
      <c r="L43" s="26">
        <f t="shared" si="7"/>
        <v>0</v>
      </c>
      <c r="M43" s="27">
        <f>SUM(feb!H43+mrt!N43+apr!M43+mei!O43+jun!N43+jul!M43+aug!O43+L43)</f>
        <v>1741</v>
      </c>
    </row>
    <row r="44" spans="1:13" x14ac:dyDescent="0.2">
      <c r="A44" s="30" t="s">
        <v>51</v>
      </c>
      <c r="B44" s="37"/>
      <c r="C44" s="37"/>
      <c r="D44" s="37"/>
      <c r="E44" s="37"/>
      <c r="F44" s="37"/>
      <c r="G44" s="37"/>
      <c r="H44" s="37"/>
      <c r="I44" s="37"/>
      <c r="J44" s="35">
        <f t="shared" si="6"/>
        <v>0</v>
      </c>
      <c r="K44" s="25">
        <f>SUM(feb!F44+mrt!L44+apr!K44+mei!M44+jun!L44+jul!K44+aug!M44+J44)</f>
        <v>4</v>
      </c>
      <c r="L44" s="26">
        <f t="shared" si="7"/>
        <v>0</v>
      </c>
      <c r="M44" s="27">
        <f>SUM(feb!H44+mrt!N44+apr!M44+mei!O44+jun!N44+jul!M44+aug!O44+L44)</f>
        <v>339</v>
      </c>
    </row>
    <row r="45" spans="1:13" x14ac:dyDescent="0.2">
      <c r="A45" s="30" t="s">
        <v>13</v>
      </c>
      <c r="B45" s="37"/>
      <c r="C45" s="37"/>
      <c r="D45" s="37"/>
      <c r="E45" s="37"/>
      <c r="F45" s="37"/>
      <c r="G45" s="37"/>
      <c r="H45" s="37"/>
      <c r="I45" s="37"/>
      <c r="J45" s="35">
        <f t="shared" si="6"/>
        <v>0</v>
      </c>
      <c r="K45" s="25">
        <f>SUM(feb!F45+mrt!L45+apr!K45+mei!M45+jun!L45+jul!K45+aug!M45+J45)</f>
        <v>22</v>
      </c>
      <c r="L45" s="26">
        <f t="shared" si="7"/>
        <v>0</v>
      </c>
      <c r="M45" s="27">
        <f>SUM(feb!H45+mrt!N45+apr!M45+mei!O45+jun!N45+jul!M45+aug!O45+L45)</f>
        <v>1625</v>
      </c>
    </row>
    <row r="46" spans="1:13" x14ac:dyDescent="0.2">
      <c r="A46" s="31" t="s">
        <v>14</v>
      </c>
      <c r="B46" s="37"/>
      <c r="C46" s="37"/>
      <c r="D46" s="37"/>
      <c r="E46" s="37"/>
      <c r="F46" s="37"/>
      <c r="G46" s="37"/>
      <c r="H46" s="37"/>
      <c r="I46" s="37"/>
      <c r="J46" s="35">
        <f t="shared" si="6"/>
        <v>0</v>
      </c>
      <c r="K46" s="25">
        <f>SUM(feb!F46+mrt!L46+apr!K46+mei!M46+jun!L46+jul!K46+aug!M46+J46)</f>
        <v>8</v>
      </c>
      <c r="L46" s="26">
        <f t="shared" si="7"/>
        <v>0</v>
      </c>
      <c r="M46" s="27">
        <f>SUM(feb!H46+mrt!N46+apr!M46+mei!O46+jun!N46+jul!M46+aug!O46+L46)</f>
        <v>494</v>
      </c>
    </row>
    <row r="47" spans="1:13" x14ac:dyDescent="0.2">
      <c r="A47" s="31" t="s">
        <v>52</v>
      </c>
      <c r="B47" s="37"/>
      <c r="C47" s="37"/>
      <c r="D47" s="37"/>
      <c r="E47" s="37"/>
      <c r="F47" s="37"/>
      <c r="G47" s="37"/>
      <c r="H47" s="37"/>
      <c r="I47" s="37"/>
      <c r="J47" s="35">
        <f t="shared" si="6"/>
        <v>0</v>
      </c>
      <c r="K47" s="25">
        <f>SUM(feb!F47+mrt!L47+apr!K47+mei!M47+jun!L47+jul!K47+aug!M47+J47)</f>
        <v>4</v>
      </c>
      <c r="L47" s="26">
        <f t="shared" si="7"/>
        <v>0</v>
      </c>
      <c r="M47" s="27">
        <f>SUM(feb!H47+mrt!N47+apr!M47+mei!O47+jun!N47+jul!M47+aug!O47+L47)</f>
        <v>337</v>
      </c>
    </row>
    <row r="48" spans="1:13" x14ac:dyDescent="0.2">
      <c r="A48" s="30" t="s">
        <v>8</v>
      </c>
      <c r="B48" s="37"/>
      <c r="C48" s="37"/>
      <c r="D48" s="37"/>
      <c r="E48" s="37"/>
      <c r="F48" s="37"/>
      <c r="G48" s="37"/>
      <c r="H48" s="37"/>
      <c r="I48" s="37"/>
      <c r="J48" s="35">
        <f t="shared" si="6"/>
        <v>0</v>
      </c>
      <c r="K48" s="25">
        <f>SUM(feb!F48+mrt!L48+apr!K48+mei!M48+jun!L48+jul!K48+aug!M48+J48)</f>
        <v>13</v>
      </c>
      <c r="L48" s="26">
        <f t="shared" si="7"/>
        <v>0</v>
      </c>
      <c r="M48" s="27">
        <f>SUM(feb!H48+mrt!N48+apr!M48+mei!O48+jun!N48+jul!M48+aug!O48+L48)</f>
        <v>1063</v>
      </c>
    </row>
    <row r="49" spans="1:13" x14ac:dyDescent="0.2">
      <c r="A49" s="30" t="s">
        <v>53</v>
      </c>
      <c r="B49" s="37"/>
      <c r="C49" s="37"/>
      <c r="D49" s="37"/>
      <c r="E49" s="37"/>
      <c r="F49" s="37"/>
      <c r="G49" s="37"/>
      <c r="H49" s="37"/>
      <c r="I49" s="37"/>
      <c r="J49" s="35">
        <f t="shared" si="6"/>
        <v>0</v>
      </c>
      <c r="K49" s="25">
        <f>SUM(feb!F49+mrt!L49+apr!K49+mei!M49+jun!L49+jul!K49+aug!M49+J49)</f>
        <v>0</v>
      </c>
      <c r="L49" s="26">
        <f t="shared" si="7"/>
        <v>0</v>
      </c>
      <c r="M49" s="27">
        <f>SUM(feb!H49+mrt!N49+apr!M49+mei!O49+jun!N49+jul!M49+aug!O49+L49)</f>
        <v>0</v>
      </c>
    </row>
    <row r="50" spans="1:13" x14ac:dyDescent="0.2">
      <c r="A50" s="30" t="s">
        <v>1</v>
      </c>
      <c r="B50" s="37"/>
      <c r="C50" s="37"/>
      <c r="D50" s="37"/>
      <c r="E50" s="37"/>
      <c r="F50" s="37"/>
      <c r="G50" s="37"/>
      <c r="H50" s="37"/>
      <c r="I50" s="37"/>
      <c r="J50" s="35">
        <f t="shared" si="6"/>
        <v>0</v>
      </c>
      <c r="K50" s="25">
        <f>SUM(feb!F50+mrt!L50+apr!K50+mei!M50+jun!L50+jul!K50+aug!M50+J50)</f>
        <v>32</v>
      </c>
      <c r="L50" s="26">
        <f t="shared" si="7"/>
        <v>0</v>
      </c>
      <c r="M50" s="27">
        <f>SUM(feb!H50+mrt!N50+apr!M50+mei!O50+jun!N50+jul!M50+aug!O50+L50)</f>
        <v>3278</v>
      </c>
    </row>
    <row r="51" spans="1:13" x14ac:dyDescent="0.2">
      <c r="A51" s="30" t="s">
        <v>16</v>
      </c>
      <c r="B51" s="37"/>
      <c r="C51" s="37"/>
      <c r="D51" s="37"/>
      <c r="E51" s="37"/>
      <c r="F51" s="37"/>
      <c r="G51" s="37"/>
      <c r="H51" s="37"/>
      <c r="I51" s="37"/>
      <c r="J51" s="35">
        <f t="shared" si="6"/>
        <v>0</v>
      </c>
      <c r="K51" s="25">
        <f>SUM(feb!F51+mrt!L51+apr!K51+mei!M51+jun!L51+jul!K51+aug!M51+J51)</f>
        <v>26</v>
      </c>
      <c r="L51" s="26">
        <f t="shared" si="7"/>
        <v>0</v>
      </c>
      <c r="M51" s="27">
        <f>SUM(feb!H51+mrt!N51+apr!M51+mei!O51+jun!N51+jul!M51+aug!O51+L51)</f>
        <v>1904</v>
      </c>
    </row>
    <row r="52" spans="1:13" x14ac:dyDescent="0.2">
      <c r="A52" s="30" t="s">
        <v>54</v>
      </c>
      <c r="B52" s="37"/>
      <c r="C52" s="37"/>
      <c r="D52" s="37"/>
      <c r="E52" s="37"/>
      <c r="F52" s="37"/>
      <c r="G52" s="37"/>
      <c r="H52" s="37"/>
      <c r="I52" s="37"/>
      <c r="J52" s="35">
        <f t="shared" si="6"/>
        <v>0</v>
      </c>
      <c r="K52" s="25">
        <f>SUM(feb!F52+mrt!L52+apr!K52+mei!M52+jun!L52+jul!K52+aug!M52+J52)</f>
        <v>1</v>
      </c>
      <c r="L52" s="26">
        <f t="shared" si="7"/>
        <v>0</v>
      </c>
      <c r="M52" s="27">
        <f>SUM(feb!H52+mrt!N52+apr!M52+mei!O52+jun!N52+jul!M52+aug!O52+L52)</f>
        <v>74</v>
      </c>
    </row>
    <row r="53" spans="1:13" x14ac:dyDescent="0.2">
      <c r="A53" s="30" t="s">
        <v>55</v>
      </c>
      <c r="B53" s="37"/>
      <c r="C53" s="37"/>
      <c r="D53" s="37"/>
      <c r="E53" s="37"/>
      <c r="F53" s="37"/>
      <c r="G53" s="37"/>
      <c r="H53" s="37"/>
      <c r="I53" s="37"/>
      <c r="J53" s="35">
        <f t="shared" si="6"/>
        <v>0</v>
      </c>
      <c r="K53" s="25">
        <f>SUM(feb!F53+mrt!L53+apr!K53+mei!M53+jun!L53+jul!K53+aug!M53+J53)</f>
        <v>0</v>
      </c>
      <c r="L53" s="26">
        <f t="shared" si="7"/>
        <v>0</v>
      </c>
      <c r="M53" s="27">
        <f>SUM(feb!H53+mrt!N53+apr!M53+mei!O53+jun!N53+jul!M53+aug!O53+L53)</f>
        <v>0</v>
      </c>
    </row>
    <row r="54" spans="1:13" x14ac:dyDescent="0.2">
      <c r="A54" s="30" t="s">
        <v>3</v>
      </c>
      <c r="B54" s="37"/>
      <c r="C54" s="37"/>
      <c r="D54" s="37"/>
      <c r="E54" s="37"/>
      <c r="F54" s="37"/>
      <c r="G54" s="37"/>
      <c r="H54" s="37"/>
      <c r="I54" s="37"/>
      <c r="J54" s="35">
        <f t="shared" si="6"/>
        <v>0</v>
      </c>
      <c r="K54" s="25">
        <f>SUM(feb!F54+mrt!L54+apr!K54+mei!M54+jun!L54+jul!K54+aug!M54+J54)</f>
        <v>17</v>
      </c>
      <c r="L54" s="26">
        <f t="shared" si="7"/>
        <v>0</v>
      </c>
      <c r="M54" s="27">
        <f>SUM(feb!H54+mrt!N54+apr!M54+mei!O54+jun!N54+jul!M54+aug!O54+L54)</f>
        <v>1503</v>
      </c>
    </row>
    <row r="55" spans="1:13" x14ac:dyDescent="0.2">
      <c r="A55" s="30" t="s">
        <v>4</v>
      </c>
      <c r="B55" s="37"/>
      <c r="C55" s="37"/>
      <c r="D55" s="37"/>
      <c r="E55" s="37"/>
      <c r="F55" s="37"/>
      <c r="G55" s="37"/>
      <c r="H55" s="37"/>
      <c r="I55" s="37"/>
      <c r="J55" s="35">
        <f t="shared" si="6"/>
        <v>0</v>
      </c>
      <c r="K55" s="25">
        <f>SUM(feb!F55+mrt!L55+apr!K55+mei!M55+jun!L55+jul!K55+aug!M55+J55)</f>
        <v>27</v>
      </c>
      <c r="L55" s="26">
        <f t="shared" si="7"/>
        <v>0</v>
      </c>
      <c r="M55" s="27">
        <f>SUM(feb!H55+mrt!N55+apr!M55+mei!O55+jun!N55+jul!M55+aug!O55+L55)</f>
        <v>2351</v>
      </c>
    </row>
    <row r="56" spans="1:13" x14ac:dyDescent="0.2">
      <c r="A56" s="30" t="s">
        <v>18</v>
      </c>
      <c r="B56" s="37"/>
      <c r="C56" s="37"/>
      <c r="D56" s="37"/>
      <c r="E56" s="37"/>
      <c r="F56" s="37"/>
      <c r="G56" s="37"/>
      <c r="H56" s="37"/>
      <c r="I56" s="37"/>
      <c r="J56" s="35">
        <f t="shared" si="6"/>
        <v>0</v>
      </c>
      <c r="K56" s="25">
        <f>SUM(feb!F56+mrt!L56+apr!K56+mei!M56+jun!L56+jul!K56+aug!M56+J56)</f>
        <v>16</v>
      </c>
      <c r="L56" s="26">
        <f t="shared" si="7"/>
        <v>0</v>
      </c>
      <c r="M56" s="27">
        <f>SUM(feb!H56+mrt!N56+apr!M56+mei!O56+jun!N56+jul!M56+aug!O56+L56)</f>
        <v>1362</v>
      </c>
    </row>
    <row r="57" spans="1:13" x14ac:dyDescent="0.2">
      <c r="A57" s="30" t="s">
        <v>56</v>
      </c>
      <c r="B57" s="37"/>
      <c r="C57" s="37"/>
      <c r="D57" s="37"/>
      <c r="E57" s="37"/>
      <c r="F57" s="37"/>
      <c r="G57" s="37"/>
      <c r="H57" s="37"/>
      <c r="I57" s="37"/>
      <c r="J57" s="35">
        <f t="shared" si="6"/>
        <v>0</v>
      </c>
      <c r="K57" s="25">
        <f>SUM(feb!F57+mrt!L57+apr!K57+mei!M57+jun!L57+jul!K57+aug!M57+J57)</f>
        <v>1</v>
      </c>
      <c r="L57" s="26">
        <f t="shared" si="7"/>
        <v>0</v>
      </c>
      <c r="M57" s="27">
        <f>SUM(feb!H57+mrt!N57+apr!M57+mei!O57+jun!N57+jul!M57+aug!O57+L57)</f>
        <v>114</v>
      </c>
    </row>
    <row r="58" spans="1:13" x14ac:dyDescent="0.2">
      <c r="A58" s="30" t="s">
        <v>57</v>
      </c>
      <c r="B58" s="37"/>
      <c r="C58" s="37"/>
      <c r="D58" s="37"/>
      <c r="E58" s="37"/>
      <c r="F58" s="37"/>
      <c r="G58" s="37"/>
      <c r="H58" s="37"/>
      <c r="I58" s="37"/>
      <c r="J58" s="35">
        <f t="shared" si="6"/>
        <v>0</v>
      </c>
      <c r="K58" s="25">
        <f>SUM(feb!F58+mrt!L58+apr!K58+mei!M58+jun!L58+jul!K58+aug!M58+J58)</f>
        <v>11</v>
      </c>
      <c r="L58" s="26">
        <f t="shared" si="7"/>
        <v>0</v>
      </c>
      <c r="M58" s="27">
        <f>SUM(feb!H58+mrt!N58+apr!M58+mei!O58+jun!N58+jul!M58+aug!O58+L58)</f>
        <v>795</v>
      </c>
    </row>
    <row r="59" spans="1:13" x14ac:dyDescent="0.2">
      <c r="A59" s="30" t="s">
        <v>58</v>
      </c>
      <c r="B59" s="37"/>
      <c r="C59" s="37"/>
      <c r="D59" s="37"/>
      <c r="E59" s="37"/>
      <c r="F59" s="37"/>
      <c r="G59" s="37"/>
      <c r="H59" s="37"/>
      <c r="I59" s="37"/>
      <c r="J59" s="35">
        <f t="shared" si="6"/>
        <v>0</v>
      </c>
      <c r="K59" s="25">
        <f>SUM(feb!F59+mrt!L59+apr!K59+mei!M59+jun!L59+jul!K59+aug!M59+J59)</f>
        <v>4</v>
      </c>
      <c r="L59" s="26">
        <f t="shared" si="7"/>
        <v>0</v>
      </c>
      <c r="M59" s="27">
        <f>SUM(feb!H59+mrt!N59+apr!M59+mei!O59+jun!N59+jul!M59+aug!O59+L59)</f>
        <v>310</v>
      </c>
    </row>
    <row r="60" spans="1:13" x14ac:dyDescent="0.2">
      <c r="A60" s="30" t="s">
        <v>29</v>
      </c>
      <c r="B60" s="37"/>
      <c r="C60" s="37"/>
      <c r="D60" s="37"/>
      <c r="E60" s="37"/>
      <c r="F60" s="37"/>
      <c r="G60" s="37"/>
      <c r="H60" s="37"/>
      <c r="I60" s="37"/>
      <c r="J60" s="35">
        <f t="shared" si="6"/>
        <v>0</v>
      </c>
      <c r="K60" s="25">
        <f>SUM(feb!F60+mrt!L60+apr!K60+mei!M60+jun!L60+jul!K60+aug!M60+J60)</f>
        <v>18</v>
      </c>
      <c r="L60" s="26">
        <f t="shared" si="7"/>
        <v>0</v>
      </c>
      <c r="M60" s="27">
        <f>SUM(feb!H60+mrt!N60+apr!M60+mei!O60+jun!N60+jul!M60+aug!O60+L60)</f>
        <v>1372</v>
      </c>
    </row>
    <row r="61" spans="1:13" x14ac:dyDescent="0.2">
      <c r="A61" s="30" t="s">
        <v>59</v>
      </c>
      <c r="B61" s="37"/>
      <c r="C61" s="37"/>
      <c r="D61" s="37"/>
      <c r="E61" s="37"/>
      <c r="F61" s="37"/>
      <c r="G61" s="37"/>
      <c r="H61" s="37"/>
      <c r="I61" s="37"/>
      <c r="J61" s="35">
        <f t="shared" si="6"/>
        <v>0</v>
      </c>
      <c r="K61" s="25">
        <f>SUM(feb!F61+mrt!L61+apr!K61+mei!M61+jun!L61+jul!K61+aug!M61+J61)</f>
        <v>0</v>
      </c>
      <c r="L61" s="26">
        <f t="shared" si="7"/>
        <v>0</v>
      </c>
      <c r="M61" s="27">
        <f>SUM(feb!H61+mrt!N61+apr!M61+mei!O61+jun!N61+jul!M61+aug!O61+L61)</f>
        <v>0</v>
      </c>
    </row>
    <row r="62" spans="1:13" x14ac:dyDescent="0.2">
      <c r="A62" s="30" t="s">
        <v>60</v>
      </c>
      <c r="B62" s="37"/>
      <c r="C62" s="37"/>
      <c r="D62" s="37"/>
      <c r="E62" s="37"/>
      <c r="F62" s="37"/>
      <c r="G62" s="37"/>
      <c r="H62" s="37"/>
      <c r="I62" s="37"/>
      <c r="J62" s="35">
        <f t="shared" si="6"/>
        <v>0</v>
      </c>
      <c r="K62" s="25">
        <f>SUM(feb!F62+mrt!L62+apr!K62+mei!M62+jun!L62+jul!K62+aug!M62+J62)</f>
        <v>3</v>
      </c>
      <c r="L62" s="26">
        <f t="shared" si="7"/>
        <v>0</v>
      </c>
      <c r="M62" s="27">
        <f>SUM(feb!H62+mrt!N62+apr!M62+mei!O62+jun!N62+jul!M62+aug!O62+L62)</f>
        <v>150</v>
      </c>
    </row>
    <row r="63" spans="1:13" x14ac:dyDescent="0.2">
      <c r="A63" s="30" t="s">
        <v>61</v>
      </c>
      <c r="B63" s="37"/>
      <c r="C63" s="37"/>
      <c r="D63" s="37"/>
      <c r="E63" s="37"/>
      <c r="F63" s="37"/>
      <c r="G63" s="37"/>
      <c r="H63" s="37"/>
      <c r="I63" s="37"/>
      <c r="J63" s="35">
        <f t="shared" si="6"/>
        <v>0</v>
      </c>
      <c r="K63" s="25">
        <f>SUM(feb!F63+mrt!L63+apr!K63+mei!M63+jun!L63+jul!K63+aug!M63+J63)</f>
        <v>3</v>
      </c>
      <c r="L63" s="26">
        <f t="shared" si="7"/>
        <v>0</v>
      </c>
      <c r="M63" s="27">
        <f>SUM(feb!H63+mrt!N63+apr!M63+mei!O63+jun!N63+jul!M63+aug!O63+L63)</f>
        <v>185</v>
      </c>
    </row>
    <row r="64" spans="1:13" x14ac:dyDescent="0.2">
      <c r="A64" s="30" t="s">
        <v>102</v>
      </c>
      <c r="B64" s="37"/>
      <c r="C64" s="37"/>
      <c r="D64" s="37"/>
      <c r="E64" s="37"/>
      <c r="F64" s="37"/>
      <c r="G64" s="37"/>
      <c r="H64" s="37"/>
      <c r="I64" s="37"/>
      <c r="J64" s="35">
        <f t="shared" ref="J64" si="8">COUNT(B64:I64)</f>
        <v>0</v>
      </c>
      <c r="K64" s="25">
        <f>SUM(feb!F64+mrt!L64+apr!K64+mei!M64+jun!L64+jul!K64+aug!M64+J64)</f>
        <v>5</v>
      </c>
      <c r="L64" s="26">
        <f t="shared" ref="L64" si="9">SUM(B64:I64)</f>
        <v>0</v>
      </c>
      <c r="M64" s="27">
        <f>SUM(feb!H64+mrt!N64+apr!M64+mei!O64+jun!N64+jul!M64+aug!O64+L64)</f>
        <v>349</v>
      </c>
    </row>
    <row r="65" spans="1:13" x14ac:dyDescent="0.2">
      <c r="A65" s="30" t="s">
        <v>62</v>
      </c>
      <c r="B65" s="37"/>
      <c r="C65" s="37"/>
      <c r="D65" s="37"/>
      <c r="E65" s="37"/>
      <c r="F65" s="37"/>
      <c r="G65" s="37"/>
      <c r="H65" s="37"/>
      <c r="I65" s="37"/>
      <c r="J65" s="35">
        <f t="shared" si="6"/>
        <v>0</v>
      </c>
      <c r="K65" s="25">
        <f>SUM(feb!F65+mrt!L65+apr!K65+mei!M65+jun!L65+jul!K65+aug!M65+J65)</f>
        <v>6</v>
      </c>
      <c r="L65" s="26">
        <f t="shared" si="7"/>
        <v>0</v>
      </c>
      <c r="M65" s="27">
        <f>SUM(feb!H65+mrt!N65+apr!M65+mei!O65+jun!N65+jul!M65+aug!O65+L65)</f>
        <v>388</v>
      </c>
    </row>
    <row r="66" spans="1:13" x14ac:dyDescent="0.2">
      <c r="A66" s="30" t="s">
        <v>63</v>
      </c>
      <c r="B66" s="37"/>
      <c r="C66" s="37"/>
      <c r="D66" s="37"/>
      <c r="E66" s="37"/>
      <c r="F66" s="37"/>
      <c r="G66" s="37"/>
      <c r="H66" s="37"/>
      <c r="I66" s="37"/>
      <c r="J66" s="35">
        <f t="shared" si="6"/>
        <v>0</v>
      </c>
      <c r="K66" s="25">
        <f>SUM(feb!F66+mrt!L66+apr!K66+mei!M66+jun!L66+jul!K66+aug!M66+J66)</f>
        <v>0</v>
      </c>
      <c r="L66" s="26">
        <f t="shared" si="7"/>
        <v>0</v>
      </c>
      <c r="M66" s="27">
        <f>SUM(feb!H66+mrt!N66+apr!M66+mei!O66+jun!N66+jul!M66+aug!O66+L66)</f>
        <v>0</v>
      </c>
    </row>
    <row r="67" spans="1:13" x14ac:dyDescent="0.2">
      <c r="A67" s="30" t="s">
        <v>64</v>
      </c>
      <c r="B67" s="37"/>
      <c r="C67" s="37"/>
      <c r="D67" s="37"/>
      <c r="E67" s="37"/>
      <c r="F67" s="37"/>
      <c r="G67" s="37"/>
      <c r="H67" s="37"/>
      <c r="I67" s="37"/>
      <c r="J67" s="35">
        <f t="shared" si="6"/>
        <v>0</v>
      </c>
      <c r="K67" s="25">
        <f>SUM(feb!F67+mrt!L67+apr!K67+mei!M67+jun!L67+jul!K67+aug!M67+J67)</f>
        <v>2</v>
      </c>
      <c r="L67" s="26">
        <f t="shared" si="7"/>
        <v>0</v>
      </c>
      <c r="M67" s="27">
        <f>SUM(feb!H67+mrt!N67+apr!M67+mei!O67+jun!N67+jul!M67+aug!O67+L67)</f>
        <v>117</v>
      </c>
    </row>
    <row r="68" spans="1:13" x14ac:dyDescent="0.2">
      <c r="A68" s="30" t="s">
        <v>30</v>
      </c>
      <c r="B68" s="37"/>
      <c r="C68" s="37"/>
      <c r="D68" s="37"/>
      <c r="E68" s="37"/>
      <c r="F68" s="37"/>
      <c r="G68" s="37"/>
      <c r="H68" s="37"/>
      <c r="I68" s="37"/>
      <c r="J68" s="35">
        <f t="shared" si="6"/>
        <v>0</v>
      </c>
      <c r="K68" s="25">
        <f>SUM(feb!F68+mrt!L68+apr!K68+mei!M68+jun!L68+jul!K68+aug!M68+J68)</f>
        <v>7</v>
      </c>
      <c r="L68" s="26">
        <f t="shared" si="7"/>
        <v>0</v>
      </c>
      <c r="M68" s="27">
        <f>SUM(feb!H68+mrt!N68+apr!M68+mei!O68+jun!N68+jul!M68+aug!O68+L68)</f>
        <v>476</v>
      </c>
    </row>
    <row r="69" spans="1:13" x14ac:dyDescent="0.2">
      <c r="A69" s="30" t="s">
        <v>31</v>
      </c>
      <c r="B69" s="37"/>
      <c r="C69" s="37"/>
      <c r="D69" s="37"/>
      <c r="E69" s="37"/>
      <c r="F69" s="37"/>
      <c r="G69" s="37"/>
      <c r="H69" s="37"/>
      <c r="I69" s="37"/>
      <c r="J69" s="35">
        <f t="shared" si="6"/>
        <v>0</v>
      </c>
      <c r="K69" s="25">
        <f>SUM(feb!F69+mrt!L69+apr!K69+mei!M69+jun!L69+jul!K69+aug!M69+J69)</f>
        <v>16</v>
      </c>
      <c r="L69" s="26">
        <f t="shared" si="7"/>
        <v>0</v>
      </c>
      <c r="M69" s="27">
        <f>SUM(feb!H69+mrt!N69+apr!M69+mei!O69+jun!N69+jul!M69+aug!O69+L69)</f>
        <v>1197</v>
      </c>
    </row>
    <row r="70" spans="1:13" x14ac:dyDescent="0.2">
      <c r="A70" s="30" t="s">
        <v>65</v>
      </c>
      <c r="B70" s="37"/>
      <c r="C70" s="37"/>
      <c r="D70" s="37"/>
      <c r="E70" s="37"/>
      <c r="F70" s="37"/>
      <c r="G70" s="37"/>
      <c r="H70" s="37"/>
      <c r="I70" s="37"/>
      <c r="J70" s="35">
        <f t="shared" si="6"/>
        <v>0</v>
      </c>
      <c r="K70" s="25">
        <f>SUM(feb!F70+mrt!L70+apr!K70+mei!M70+jun!L70+jul!K70+aug!M70+J70)</f>
        <v>3</v>
      </c>
      <c r="L70" s="26">
        <f t="shared" si="7"/>
        <v>0</v>
      </c>
      <c r="M70" s="27">
        <f>SUM(feb!H70+mrt!N70+apr!M70+mei!O70+jun!N70+jul!M70+aug!O70+L70)</f>
        <v>160</v>
      </c>
    </row>
    <row r="71" spans="1:13" x14ac:dyDescent="0.2">
      <c r="A71" s="30" t="s">
        <v>66</v>
      </c>
      <c r="B71" s="37"/>
      <c r="C71" s="37"/>
      <c r="D71" s="37"/>
      <c r="E71" s="37"/>
      <c r="F71" s="37"/>
      <c r="G71" s="37"/>
      <c r="H71" s="37"/>
      <c r="I71" s="37"/>
      <c r="J71" s="35">
        <f t="shared" ref="J71:J72" si="10">COUNT(B71:I71)</f>
        <v>0</v>
      </c>
      <c r="K71" s="25">
        <f>SUM(feb!F71+mrt!L71+apr!K71+mei!M71+jun!L71+jul!K71+aug!M71+J71)</f>
        <v>15</v>
      </c>
      <c r="L71" s="26">
        <f t="shared" si="7"/>
        <v>0</v>
      </c>
      <c r="M71" s="27">
        <f>SUM(feb!H71+mrt!N71+apr!M71+mei!O71+jun!N71+jul!M71+aug!O71+L71)</f>
        <v>859</v>
      </c>
    </row>
    <row r="72" spans="1:13" x14ac:dyDescent="0.2">
      <c r="A72" s="30" t="s">
        <v>81</v>
      </c>
      <c r="B72" s="37"/>
      <c r="C72" s="37"/>
      <c r="D72" s="37"/>
      <c r="E72" s="37"/>
      <c r="F72" s="37"/>
      <c r="G72" s="37"/>
      <c r="H72" s="37"/>
      <c r="I72" s="37"/>
      <c r="J72" s="35">
        <f t="shared" si="10"/>
        <v>0</v>
      </c>
      <c r="K72" s="25">
        <f>SUM(feb!F72+mrt!L72+apr!K72+mei!M72+jun!L72+jul!K72+aug!M72+J72)</f>
        <v>11</v>
      </c>
      <c r="L72" s="26">
        <f t="shared" si="7"/>
        <v>0</v>
      </c>
      <c r="M72" s="27">
        <f>SUM(feb!H72+mrt!N72+apr!M72+mei!O72+jun!N72+jul!M72+aug!O72+L72)</f>
        <v>729</v>
      </c>
    </row>
  </sheetData>
  <sheetProtection selectLockedCells="1" selectUnlockedCells="1"/>
  <mergeCells count="4">
    <mergeCell ref="J2:J3"/>
    <mergeCell ref="K2:K3"/>
    <mergeCell ref="L2:L3"/>
    <mergeCell ref="M2:M3"/>
  </mergeCells>
  <pageMargins left="0.78749999999999998" right="0.78749999999999998" top="0.39374999999999999" bottom="0.39374999999999999" header="0.51180555555555551" footer="0.51180555555555551"/>
  <pageSetup paperSize="9" scale="90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2"/>
  <sheetViews>
    <sheetView zoomScale="130" zoomScaleNormal="130" workbookViewId="0">
      <pane ySplit="3" topLeftCell="A4" activePane="bottomLeft" state="frozen"/>
      <selection activeCell="A12" sqref="A12"/>
      <selection pane="bottomLeft"/>
    </sheetView>
  </sheetViews>
  <sheetFormatPr defaultColWidth="9" defaultRowHeight="12.75" x14ac:dyDescent="0.2"/>
  <cols>
    <col min="1" max="1" width="24.5703125" style="49" customWidth="1"/>
    <col min="2" max="2" width="4" style="49" customWidth="1"/>
    <col min="3" max="7" width="3.42578125" style="49" customWidth="1"/>
    <col min="8" max="11" width="5.42578125" style="49" customWidth="1"/>
    <col min="12" max="16384" width="9" style="49"/>
  </cols>
  <sheetData>
    <row r="1" spans="1:11" ht="27.75" customHeight="1" x14ac:dyDescent="0.25">
      <c r="A1" s="12" t="s">
        <v>95</v>
      </c>
      <c r="K1" s="14" t="s">
        <v>69</v>
      </c>
    </row>
    <row r="2" spans="1:11" s="18" customFormat="1" ht="54.75" customHeight="1" x14ac:dyDescent="0.2">
      <c r="A2" s="15"/>
      <c r="B2" s="33" t="s">
        <v>70</v>
      </c>
      <c r="C2" s="33" t="s">
        <v>71</v>
      </c>
      <c r="D2" s="33" t="s">
        <v>70</v>
      </c>
      <c r="E2" s="33" t="s">
        <v>71</v>
      </c>
      <c r="F2" s="33" t="s">
        <v>70</v>
      </c>
      <c r="G2" s="33" t="s">
        <v>71</v>
      </c>
      <c r="H2" s="92" t="s">
        <v>96</v>
      </c>
      <c r="I2" s="93" t="s">
        <v>73</v>
      </c>
      <c r="J2" s="94" t="s">
        <v>74</v>
      </c>
      <c r="K2" s="95" t="s">
        <v>75</v>
      </c>
    </row>
    <row r="3" spans="1:11" ht="18" customHeight="1" x14ac:dyDescent="0.2">
      <c r="A3" s="50"/>
      <c r="B3" s="20">
        <v>4</v>
      </c>
      <c r="C3" s="20">
        <v>5</v>
      </c>
      <c r="D3" s="20">
        <v>11</v>
      </c>
      <c r="E3" s="20">
        <v>12</v>
      </c>
      <c r="F3" s="20">
        <v>18</v>
      </c>
      <c r="G3" s="20">
        <v>19</v>
      </c>
      <c r="H3" s="92"/>
      <c r="I3" s="93"/>
      <c r="J3" s="94"/>
      <c r="K3" s="95"/>
    </row>
    <row r="4" spans="1:11" ht="12.75" customHeight="1" x14ac:dyDescent="0.2">
      <c r="A4" s="22" t="s">
        <v>32</v>
      </c>
      <c r="B4" s="37"/>
      <c r="C4" s="37"/>
      <c r="D4" s="37"/>
      <c r="E4" s="48"/>
      <c r="F4" s="48"/>
      <c r="G4" s="46"/>
      <c r="H4" s="35">
        <f t="shared" ref="H4:H37" si="0">COUNT(B4:G4)</f>
        <v>0</v>
      </c>
      <c r="I4" s="25">
        <f>SUM(feb!F4+mrt!L4+apr!K4+mei!M4+jun!L4+jul!K4+aug!M4+sep!J4+H4)</f>
        <v>0</v>
      </c>
      <c r="J4" s="26">
        <f t="shared" ref="J4:J37" si="1">SUM(B4:G4)</f>
        <v>0</v>
      </c>
      <c r="K4" s="27">
        <f>SUM(feb!H4+mrt!N4+apr!M4+mei!O4+jun!N4+jul!M4+aug!O4+sep!L4+J4)</f>
        <v>0</v>
      </c>
    </row>
    <row r="5" spans="1:11" x14ac:dyDescent="0.2">
      <c r="A5" s="28" t="s">
        <v>33</v>
      </c>
      <c r="B5" s="37"/>
      <c r="C5" s="37"/>
      <c r="D5" s="37"/>
      <c r="E5" s="48"/>
      <c r="F5" s="48"/>
      <c r="G5" s="46"/>
      <c r="H5" s="35">
        <f t="shared" si="0"/>
        <v>0</v>
      </c>
      <c r="I5" s="25">
        <f>SUM(feb!F5+mrt!L5+apr!K5+mei!M5+jun!L5+jul!K5+aug!M5+sep!J5+H5)</f>
        <v>1</v>
      </c>
      <c r="J5" s="26">
        <f t="shared" si="1"/>
        <v>0</v>
      </c>
      <c r="K5" s="27">
        <f>SUM(feb!H5+mrt!N5+apr!M5+mei!O5+jun!N5+jul!M5+aug!O5+sep!L5+J5)</f>
        <v>101</v>
      </c>
    </row>
    <row r="6" spans="1:11" x14ac:dyDescent="0.2">
      <c r="A6" s="28" t="s">
        <v>19</v>
      </c>
      <c r="B6" s="37"/>
      <c r="C6" s="37"/>
      <c r="D6" s="37"/>
      <c r="E6" s="48"/>
      <c r="F6" s="48"/>
      <c r="G6" s="46"/>
      <c r="H6" s="35">
        <f t="shared" si="0"/>
        <v>0</v>
      </c>
      <c r="I6" s="25">
        <f>SUM(feb!F6+mrt!L6+apr!K6+mei!M6+jun!L6+jul!K6+aug!M6+sep!J6+H6)</f>
        <v>11</v>
      </c>
      <c r="J6" s="26">
        <f t="shared" si="1"/>
        <v>0</v>
      </c>
      <c r="K6" s="27">
        <f>SUM(feb!H6+mrt!N6+apr!M6+mei!O6+jun!N6+jul!M6+aug!O6+sep!L6+J6)</f>
        <v>791</v>
      </c>
    </row>
    <row r="7" spans="1:11" x14ac:dyDescent="0.2">
      <c r="A7" s="28" t="s">
        <v>34</v>
      </c>
      <c r="B7" s="37"/>
      <c r="C7" s="37"/>
      <c r="D7" s="37"/>
      <c r="E7" s="48"/>
      <c r="F7" s="48"/>
      <c r="G7" s="46"/>
      <c r="H7" s="35">
        <f t="shared" si="0"/>
        <v>0</v>
      </c>
      <c r="I7" s="25">
        <f>SUM(feb!F7+mrt!L7+apr!K7+mei!M7+jun!L7+jul!K7+aug!M7+sep!J7+H7)</f>
        <v>4</v>
      </c>
      <c r="J7" s="26">
        <f t="shared" si="1"/>
        <v>0</v>
      </c>
      <c r="K7" s="27">
        <f>SUM(feb!H7+mrt!N7+apr!M7+mei!O7+jun!N7+jul!M7+aug!O7+sep!L7+J7)</f>
        <v>333</v>
      </c>
    </row>
    <row r="8" spans="1:11" x14ac:dyDescent="0.2">
      <c r="A8" s="29" t="s">
        <v>6</v>
      </c>
      <c r="B8" s="37"/>
      <c r="C8" s="37"/>
      <c r="D8" s="37"/>
      <c r="E8" s="48"/>
      <c r="F8" s="48"/>
      <c r="G8" s="46"/>
      <c r="H8" s="35">
        <f t="shared" si="0"/>
        <v>0</v>
      </c>
      <c r="I8" s="25">
        <f>SUM(feb!F8+mrt!L8+apr!K8+mei!M8+jun!L8+jul!K8+aug!M8+sep!J8+H8)</f>
        <v>28</v>
      </c>
      <c r="J8" s="26">
        <f t="shared" si="1"/>
        <v>0</v>
      </c>
      <c r="K8" s="27">
        <f>SUM(feb!H8+mrt!N8+apr!M8+mei!O8+jun!N8+jul!M8+aug!O8+sep!L8+J8)</f>
        <v>2404</v>
      </c>
    </row>
    <row r="9" spans="1:11" x14ac:dyDescent="0.2">
      <c r="A9" s="30" t="s">
        <v>9</v>
      </c>
      <c r="B9" s="37"/>
      <c r="C9" s="37"/>
      <c r="D9" s="37"/>
      <c r="E9" s="48"/>
      <c r="F9" s="48"/>
      <c r="G9" s="46"/>
      <c r="H9" s="35">
        <f t="shared" si="0"/>
        <v>0</v>
      </c>
      <c r="I9" s="25">
        <f>SUM(feb!F9+mrt!L9+apr!K9+mei!M9+jun!L9+jul!K9+aug!M9+sep!J9+H9)</f>
        <v>20</v>
      </c>
      <c r="J9" s="26">
        <f t="shared" si="1"/>
        <v>0</v>
      </c>
      <c r="K9" s="27">
        <f>SUM(feb!H9+mrt!N9+apr!M9+mei!O9+jun!N9+jul!M9+aug!O9+sep!L9+J9)</f>
        <v>1431</v>
      </c>
    </row>
    <row r="10" spans="1:11" x14ac:dyDescent="0.2">
      <c r="A10" s="30" t="s">
        <v>22</v>
      </c>
      <c r="B10" s="37"/>
      <c r="C10" s="37"/>
      <c r="D10" s="37"/>
      <c r="E10" s="48"/>
      <c r="F10" s="48"/>
      <c r="G10" s="46"/>
      <c r="H10" s="35">
        <f t="shared" si="0"/>
        <v>0</v>
      </c>
      <c r="I10" s="25">
        <f>SUM(feb!F10+mrt!L10+apr!K10+mei!M10+jun!L10+jul!K10+aug!M10+sep!J10+H10)</f>
        <v>14</v>
      </c>
      <c r="J10" s="26">
        <f t="shared" si="1"/>
        <v>0</v>
      </c>
      <c r="K10" s="27">
        <f>SUM(feb!H10+mrt!N10+apr!M10+mei!O10+jun!N10+jul!M10+aug!O10+sep!L10+J10)</f>
        <v>1060</v>
      </c>
    </row>
    <row r="11" spans="1:11" x14ac:dyDescent="0.2">
      <c r="A11" s="30" t="s">
        <v>35</v>
      </c>
      <c r="B11" s="37"/>
      <c r="C11" s="37"/>
      <c r="D11" s="37"/>
      <c r="E11" s="48"/>
      <c r="F11" s="48"/>
      <c r="G11" s="46"/>
      <c r="H11" s="35">
        <f t="shared" si="0"/>
        <v>0</v>
      </c>
      <c r="I11" s="25">
        <f>SUM(feb!F11+mrt!L11+apr!K11+mei!M11+jun!L11+jul!K11+aug!M11+sep!J11+H11)</f>
        <v>0</v>
      </c>
      <c r="J11" s="26">
        <f t="shared" si="1"/>
        <v>0</v>
      </c>
      <c r="K11" s="27">
        <f>SUM(feb!H11+mrt!N11+apr!M11+mei!O11+jun!N11+jul!M11+aug!O11+sep!L11+J11)</f>
        <v>0</v>
      </c>
    </row>
    <row r="12" spans="1:11" x14ac:dyDescent="0.2">
      <c r="A12" s="30" t="s">
        <v>36</v>
      </c>
      <c r="B12" s="37"/>
      <c r="C12" s="37"/>
      <c r="D12" s="37"/>
      <c r="E12" s="48"/>
      <c r="F12" s="48"/>
      <c r="G12" s="46"/>
      <c r="H12" s="35">
        <f t="shared" si="0"/>
        <v>0</v>
      </c>
      <c r="I12" s="25">
        <f>SUM(feb!F12+mrt!L12+apr!K12+mei!M12+jun!L12+jul!K12+aug!M12+sep!J12+H12)</f>
        <v>14</v>
      </c>
      <c r="J12" s="26">
        <f t="shared" si="1"/>
        <v>0</v>
      </c>
      <c r="K12" s="27">
        <f>SUM(feb!H12+mrt!N12+apr!M12+mei!O12+jun!N12+jul!M12+aug!O12+sep!L12+J12)</f>
        <v>1360</v>
      </c>
    </row>
    <row r="13" spans="1:11" x14ac:dyDescent="0.2">
      <c r="A13" s="30" t="s">
        <v>103</v>
      </c>
      <c r="B13" s="37"/>
      <c r="C13" s="37"/>
      <c r="D13" s="37"/>
      <c r="E13" s="48"/>
      <c r="F13" s="48"/>
      <c r="G13" s="46"/>
      <c r="H13" s="35">
        <f t="shared" ref="H13" si="2">COUNT(B13:G13)</f>
        <v>0</v>
      </c>
      <c r="I13" s="25">
        <f>SUM(feb!F13+mrt!L13+apr!K13+mei!M13+jun!L13+jul!K13+aug!M13+sep!J13+H13)</f>
        <v>3</v>
      </c>
      <c r="J13" s="26">
        <f t="shared" ref="J13" si="3">SUM(B13:G13)</f>
        <v>0</v>
      </c>
      <c r="K13" s="27">
        <f>SUM(feb!H13+mrt!N13+apr!M13+mei!O13+jun!N13+jul!M13+aug!O13+sep!L13+J13)</f>
        <v>189</v>
      </c>
    </row>
    <row r="14" spans="1:11" x14ac:dyDescent="0.2">
      <c r="A14" s="30" t="s">
        <v>37</v>
      </c>
      <c r="B14" s="37"/>
      <c r="C14" s="37"/>
      <c r="D14" s="37"/>
      <c r="E14" s="48"/>
      <c r="F14" s="48"/>
      <c r="G14" s="46"/>
      <c r="H14" s="35">
        <f t="shared" si="0"/>
        <v>0</v>
      </c>
      <c r="I14" s="25">
        <f>SUM(feb!F14+mrt!L14+apr!K14+mei!M14+jun!L14+jul!K14+aug!M14+sep!J14+H14)</f>
        <v>9</v>
      </c>
      <c r="J14" s="26">
        <f t="shared" si="1"/>
        <v>0</v>
      </c>
      <c r="K14" s="27">
        <f>SUM(feb!H14+mrt!N14+apr!M14+mei!O14+jun!N14+jul!M14+aug!O14+sep!L14+J14)</f>
        <v>701</v>
      </c>
    </row>
    <row r="15" spans="1:11" x14ac:dyDescent="0.2">
      <c r="A15" s="30" t="s">
        <v>38</v>
      </c>
      <c r="B15" s="37"/>
      <c r="C15" s="37"/>
      <c r="D15" s="37"/>
      <c r="E15" s="48"/>
      <c r="F15" s="48"/>
      <c r="G15" s="46"/>
      <c r="H15" s="35">
        <f t="shared" si="0"/>
        <v>0</v>
      </c>
      <c r="I15" s="25">
        <f>SUM(feb!F15+mrt!L15+apr!K15+mei!M15+jun!L15+jul!K15+aug!M15+sep!J15+H15)</f>
        <v>0</v>
      </c>
      <c r="J15" s="26">
        <f t="shared" si="1"/>
        <v>0</v>
      </c>
      <c r="K15" s="27">
        <f>SUM(feb!H15+mrt!N15+apr!M15+mei!O15+jun!N15+jul!M15+aug!O15+sep!L15+J15)</f>
        <v>0</v>
      </c>
    </row>
    <row r="16" spans="1:11" x14ac:dyDescent="0.2">
      <c r="A16" s="30" t="s">
        <v>20</v>
      </c>
      <c r="B16" s="37"/>
      <c r="C16" s="37"/>
      <c r="D16" s="37"/>
      <c r="E16" s="48"/>
      <c r="F16" s="48"/>
      <c r="G16" s="46"/>
      <c r="H16" s="35">
        <f t="shared" si="0"/>
        <v>0</v>
      </c>
      <c r="I16" s="25">
        <f>SUM(feb!F16+mrt!L16+apr!K16+mei!M16+jun!L16+jul!K16+aug!M16+sep!J16+H16)</f>
        <v>11</v>
      </c>
      <c r="J16" s="26">
        <f t="shared" si="1"/>
        <v>0</v>
      </c>
      <c r="K16" s="27">
        <f>SUM(feb!H16+mrt!N16+apr!M16+mei!O16+jun!N16+jul!M16+aug!O16+sep!L16+J16)</f>
        <v>767</v>
      </c>
    </row>
    <row r="17" spans="1:11" x14ac:dyDescent="0.2">
      <c r="A17" s="30" t="s">
        <v>15</v>
      </c>
      <c r="B17" s="37"/>
      <c r="C17" s="37"/>
      <c r="D17" s="37"/>
      <c r="E17" s="48"/>
      <c r="F17" s="48"/>
      <c r="G17" s="46"/>
      <c r="H17" s="35">
        <f t="shared" si="0"/>
        <v>0</v>
      </c>
      <c r="I17" s="25">
        <f>SUM(feb!F17+mrt!L17+apr!K17+mei!M17+jun!L17+jul!K17+aug!M17+sep!J17+H17)</f>
        <v>23</v>
      </c>
      <c r="J17" s="26">
        <f t="shared" si="1"/>
        <v>0</v>
      </c>
      <c r="K17" s="27">
        <f>SUM(feb!H17+mrt!N17+apr!M17+mei!O17+jun!N17+jul!M17+aug!O17+sep!L17+J17)</f>
        <v>2107</v>
      </c>
    </row>
    <row r="18" spans="1:11" x14ac:dyDescent="0.2">
      <c r="A18" s="30" t="s">
        <v>39</v>
      </c>
      <c r="B18" s="37"/>
      <c r="C18" s="37"/>
      <c r="D18" s="37"/>
      <c r="E18" s="48"/>
      <c r="F18" s="48"/>
      <c r="G18" s="46"/>
      <c r="H18" s="35">
        <f t="shared" si="0"/>
        <v>0</v>
      </c>
      <c r="I18" s="25">
        <f>SUM(feb!F18+mrt!L18+apr!K18+mei!M18+jun!L18+jul!K18+aug!M18+sep!J18+H18)</f>
        <v>4</v>
      </c>
      <c r="J18" s="26">
        <f t="shared" si="1"/>
        <v>0</v>
      </c>
      <c r="K18" s="27">
        <f>SUM(feb!H18+mrt!N18+apr!M18+mei!O18+jun!N18+jul!M18+aug!O18+sep!L18+J18)</f>
        <v>242</v>
      </c>
    </row>
    <row r="19" spans="1:11" x14ac:dyDescent="0.2">
      <c r="A19" s="30" t="s">
        <v>23</v>
      </c>
      <c r="B19" s="37"/>
      <c r="C19" s="37"/>
      <c r="D19" s="37"/>
      <c r="E19" s="48"/>
      <c r="F19" s="48"/>
      <c r="G19" s="46"/>
      <c r="H19" s="35">
        <f t="shared" si="0"/>
        <v>0</v>
      </c>
      <c r="I19" s="25">
        <f>SUM(feb!F19+mrt!L19+apr!K19+mei!M19+jun!L19+jul!K19+aug!M19+sep!J19+H19)</f>
        <v>13</v>
      </c>
      <c r="J19" s="26">
        <f t="shared" si="1"/>
        <v>0</v>
      </c>
      <c r="K19" s="27">
        <f>SUM(feb!H19+mrt!N19+apr!M19+mei!O19+jun!N19+jul!M19+aug!O19+sep!L19+J19)</f>
        <v>934</v>
      </c>
    </row>
    <row r="20" spans="1:11" x14ac:dyDescent="0.2">
      <c r="A20" s="30" t="s">
        <v>40</v>
      </c>
      <c r="B20" s="37"/>
      <c r="C20" s="37"/>
      <c r="D20" s="37"/>
      <c r="E20" s="48"/>
      <c r="F20" s="48"/>
      <c r="G20" s="46"/>
      <c r="H20" s="35">
        <f t="shared" si="0"/>
        <v>0</v>
      </c>
      <c r="I20" s="25">
        <f>SUM(feb!F20+mrt!L20+apr!K20+mei!M20+jun!L20+jul!K20+aug!M20+sep!J20+H20)</f>
        <v>0</v>
      </c>
      <c r="J20" s="26">
        <f t="shared" si="1"/>
        <v>0</v>
      </c>
      <c r="K20" s="27">
        <f>SUM(feb!H20+mrt!N20+apr!M20+mei!O20+jun!N20+jul!M20+aug!O20+sep!L20+J20)</f>
        <v>0</v>
      </c>
    </row>
    <row r="21" spans="1:11" x14ac:dyDescent="0.2">
      <c r="A21" s="30" t="s">
        <v>24</v>
      </c>
      <c r="B21" s="37"/>
      <c r="C21" s="37"/>
      <c r="D21" s="37"/>
      <c r="E21" s="48"/>
      <c r="F21" s="48"/>
      <c r="G21" s="46"/>
      <c r="H21" s="35">
        <f t="shared" si="0"/>
        <v>0</v>
      </c>
      <c r="I21" s="25">
        <f>SUM(feb!F21+mrt!L21+apr!K21+mei!M21+jun!L21+jul!K21+aug!M21+sep!J21+H21)</f>
        <v>13</v>
      </c>
      <c r="J21" s="26">
        <f t="shared" si="1"/>
        <v>0</v>
      </c>
      <c r="K21" s="27">
        <f>SUM(feb!H21+mrt!N21+apr!M21+mei!O21+jun!N21+jul!M21+aug!O21+sep!L21+J21)</f>
        <v>896</v>
      </c>
    </row>
    <row r="22" spans="1:11" x14ac:dyDescent="0.2">
      <c r="A22" s="30" t="s">
        <v>10</v>
      </c>
      <c r="B22" s="37"/>
      <c r="C22" s="37"/>
      <c r="D22" s="37"/>
      <c r="E22" s="48"/>
      <c r="F22" s="48"/>
      <c r="G22" s="46"/>
      <c r="H22" s="35">
        <f t="shared" si="0"/>
        <v>0</v>
      </c>
      <c r="I22" s="25">
        <f>SUM(feb!F22+mrt!L22+apr!K22+mei!M22+jun!L22+jul!K22+aug!M22+sep!J22+H22)</f>
        <v>17</v>
      </c>
      <c r="J22" s="26">
        <f t="shared" si="1"/>
        <v>0</v>
      </c>
      <c r="K22" s="27">
        <f>SUM(feb!H22+mrt!N22+apr!M22+mei!O22+jun!N22+jul!M22+aug!O22+sep!L22+J22)</f>
        <v>1240</v>
      </c>
    </row>
    <row r="23" spans="1:11" x14ac:dyDescent="0.2">
      <c r="A23" s="30" t="s">
        <v>7</v>
      </c>
      <c r="B23" s="37"/>
      <c r="C23" s="37"/>
      <c r="D23" s="37"/>
      <c r="E23" s="48"/>
      <c r="F23" s="48"/>
      <c r="G23" s="46"/>
      <c r="H23" s="35">
        <f t="shared" si="0"/>
        <v>0</v>
      </c>
      <c r="I23" s="25">
        <f>SUM(feb!F23+mrt!L23+apr!K23+mei!M23+jun!L23+jul!K23+aug!M23+sep!J23+H23)</f>
        <v>19</v>
      </c>
      <c r="J23" s="26">
        <f t="shared" si="1"/>
        <v>0</v>
      </c>
      <c r="K23" s="27">
        <f>SUM(feb!H23+mrt!N23+apr!M23+mei!O23+jun!N23+jul!M23+aug!O23+sep!L23+J23)</f>
        <v>1973</v>
      </c>
    </row>
    <row r="24" spans="1:11" x14ac:dyDescent="0.2">
      <c r="A24" s="30" t="s">
        <v>41</v>
      </c>
      <c r="B24" s="37"/>
      <c r="C24" s="37"/>
      <c r="D24" s="37"/>
      <c r="E24" s="48"/>
      <c r="F24" s="48"/>
      <c r="G24" s="46"/>
      <c r="H24" s="35">
        <f t="shared" si="0"/>
        <v>0</v>
      </c>
      <c r="I24" s="25">
        <f>SUM(feb!F24+mrt!L24+apr!K24+mei!M24+jun!L24+jul!K24+aug!M24+sep!J24+H24)</f>
        <v>2</v>
      </c>
      <c r="J24" s="26">
        <f t="shared" si="1"/>
        <v>0</v>
      </c>
      <c r="K24" s="27">
        <f>SUM(feb!H24+mrt!N24+apr!M24+mei!O24+jun!N24+jul!M24+aug!O24+sep!L24+J24)</f>
        <v>159</v>
      </c>
    </row>
    <row r="25" spans="1:11" x14ac:dyDescent="0.2">
      <c r="A25" s="30" t="s">
        <v>42</v>
      </c>
      <c r="B25" s="37"/>
      <c r="C25" s="37"/>
      <c r="D25" s="37"/>
      <c r="E25" s="48"/>
      <c r="F25" s="48"/>
      <c r="G25" s="46"/>
      <c r="H25" s="35">
        <f t="shared" si="0"/>
        <v>0</v>
      </c>
      <c r="I25" s="25">
        <f>SUM(feb!F25+mrt!L25+apr!K25+mei!M25+jun!L25+jul!K25+aug!M25+sep!J25+H25)</f>
        <v>0</v>
      </c>
      <c r="J25" s="26">
        <f t="shared" si="1"/>
        <v>0</v>
      </c>
      <c r="K25" s="27">
        <f>SUM(feb!H25+mrt!N25+apr!M25+mei!O25+jun!N25+jul!M25+aug!O25+sep!L25+J25)</f>
        <v>0</v>
      </c>
    </row>
    <row r="26" spans="1:11" x14ac:dyDescent="0.2">
      <c r="A26" s="30" t="s">
        <v>25</v>
      </c>
      <c r="B26" s="37"/>
      <c r="C26" s="37"/>
      <c r="D26" s="37"/>
      <c r="E26" s="48"/>
      <c r="F26" s="48"/>
      <c r="G26" s="46"/>
      <c r="H26" s="35">
        <f t="shared" si="0"/>
        <v>0</v>
      </c>
      <c r="I26" s="25">
        <f>SUM(feb!F26+mrt!L26+apr!K26+mei!M26+jun!L26+jul!K26+aug!M26+sep!J26+H26)</f>
        <v>8</v>
      </c>
      <c r="J26" s="26">
        <f t="shared" si="1"/>
        <v>0</v>
      </c>
      <c r="K26" s="27">
        <f>SUM(feb!H26+mrt!N26+apr!M26+mei!O26+jun!N26+jul!M26+aug!O26+sep!L26+J26)</f>
        <v>663</v>
      </c>
    </row>
    <row r="27" spans="1:11" x14ac:dyDescent="0.2">
      <c r="A27" s="30" t="s">
        <v>43</v>
      </c>
      <c r="B27" s="37"/>
      <c r="C27" s="37"/>
      <c r="D27" s="37"/>
      <c r="E27" s="48"/>
      <c r="F27" s="48"/>
      <c r="G27" s="46"/>
      <c r="H27" s="35">
        <f t="shared" si="0"/>
        <v>0</v>
      </c>
      <c r="I27" s="25">
        <f>SUM(feb!F27+mrt!L27+apr!K27+mei!M27+jun!L27+jul!K27+aug!M27+sep!J27+H27)</f>
        <v>0</v>
      </c>
      <c r="J27" s="26">
        <f t="shared" si="1"/>
        <v>0</v>
      </c>
      <c r="K27" s="27">
        <f>SUM(feb!H27+mrt!N27+apr!M27+mei!O27+jun!N27+jul!M27+aug!O27+sep!L27+J27)</f>
        <v>0</v>
      </c>
    </row>
    <row r="28" spans="1:11" x14ac:dyDescent="0.2">
      <c r="A28" s="31" t="s">
        <v>44</v>
      </c>
      <c r="B28" s="37"/>
      <c r="C28" s="37"/>
      <c r="D28" s="37"/>
      <c r="E28" s="48"/>
      <c r="F28" s="48"/>
      <c r="G28" s="46"/>
      <c r="H28" s="35">
        <f t="shared" si="0"/>
        <v>0</v>
      </c>
      <c r="I28" s="25">
        <f>SUM(feb!F28+mrt!L28+apr!K28+mei!M28+jun!L28+jul!K28+aug!M28+sep!J28+H28)</f>
        <v>6</v>
      </c>
      <c r="J28" s="26">
        <f t="shared" si="1"/>
        <v>0</v>
      </c>
      <c r="K28" s="27">
        <f>SUM(feb!H28+mrt!N28+apr!M28+mei!O28+jun!N28+jul!M28+aug!O28+sep!L28+J28)</f>
        <v>478</v>
      </c>
    </row>
    <row r="29" spans="1:11" x14ac:dyDescent="0.2">
      <c r="A29" s="31" t="s">
        <v>45</v>
      </c>
      <c r="B29" s="37"/>
      <c r="C29" s="37"/>
      <c r="D29" s="37"/>
      <c r="E29" s="48"/>
      <c r="F29" s="48"/>
      <c r="G29" s="46"/>
      <c r="H29" s="35">
        <f t="shared" si="0"/>
        <v>0</v>
      </c>
      <c r="I29" s="25">
        <f>SUM(feb!F29+mrt!L29+apr!K29+mei!M29+jun!L29+jul!K29+aug!M29+sep!J29+H29)</f>
        <v>15</v>
      </c>
      <c r="J29" s="26">
        <f t="shared" si="1"/>
        <v>0</v>
      </c>
      <c r="K29" s="27">
        <f>SUM(feb!H29+mrt!N29+apr!M29+mei!O29+jun!N29+jul!M29+aug!O29+sep!L29+J29)</f>
        <v>1410</v>
      </c>
    </row>
    <row r="30" spans="1:11" x14ac:dyDescent="0.2">
      <c r="A30" s="31" t="s">
        <v>46</v>
      </c>
      <c r="B30" s="37"/>
      <c r="C30" s="37"/>
      <c r="D30" s="37"/>
      <c r="E30" s="48"/>
      <c r="F30" s="48"/>
      <c r="G30" s="46"/>
      <c r="H30" s="35">
        <f t="shared" si="0"/>
        <v>0</v>
      </c>
      <c r="I30" s="25">
        <f>SUM(feb!F30+mrt!L30+apr!K30+mei!M30+jun!L30+jul!K30+aug!M30+sep!J30+H30)</f>
        <v>3</v>
      </c>
      <c r="J30" s="26">
        <f t="shared" si="1"/>
        <v>0</v>
      </c>
      <c r="K30" s="27">
        <f>SUM(feb!H30+mrt!N30+apr!M30+mei!O30+jun!N30+jul!M30+aug!O30+sep!L30+J30)</f>
        <v>181</v>
      </c>
    </row>
    <row r="31" spans="1:11" x14ac:dyDescent="0.2">
      <c r="A31" s="29" t="s">
        <v>26</v>
      </c>
      <c r="B31" s="37"/>
      <c r="C31" s="37"/>
      <c r="D31" s="37"/>
      <c r="E31" s="48"/>
      <c r="F31" s="48"/>
      <c r="G31" s="46"/>
      <c r="H31" s="35">
        <f t="shared" si="0"/>
        <v>0</v>
      </c>
      <c r="I31" s="25">
        <f>SUM(feb!F31+mrt!L31+apr!K31+mei!M31+jun!L31+jul!K31+aug!M31+sep!J31+H31)</f>
        <v>13</v>
      </c>
      <c r="J31" s="26">
        <f t="shared" si="1"/>
        <v>0</v>
      </c>
      <c r="K31" s="27">
        <f>SUM(feb!H31+mrt!N31+apr!M31+mei!O31+jun!N31+jul!M31+aug!O31+sep!L31+J31)</f>
        <v>793</v>
      </c>
    </row>
    <row r="32" spans="1:11" x14ac:dyDescent="0.2">
      <c r="A32" s="30" t="s">
        <v>11</v>
      </c>
      <c r="B32" s="37"/>
      <c r="C32" s="37"/>
      <c r="D32" s="37"/>
      <c r="E32" s="48"/>
      <c r="F32" s="48"/>
      <c r="G32" s="46"/>
      <c r="H32" s="35">
        <f t="shared" si="0"/>
        <v>0</v>
      </c>
      <c r="I32" s="25">
        <f>SUM(feb!F32+mrt!L32+apr!K32+mei!M32+jun!L32+jul!K32+aug!M32+sep!J32+H32)</f>
        <v>16</v>
      </c>
      <c r="J32" s="26">
        <f t="shared" si="1"/>
        <v>0</v>
      </c>
      <c r="K32" s="27">
        <f>SUM(feb!H32+mrt!N32+apr!M32+mei!O32+jun!N32+jul!M32+aug!O32+sep!L32+J32)</f>
        <v>1289</v>
      </c>
    </row>
    <row r="33" spans="1:11" x14ac:dyDescent="0.2">
      <c r="A33" s="30" t="s">
        <v>47</v>
      </c>
      <c r="B33" s="37"/>
      <c r="C33" s="37"/>
      <c r="D33" s="37"/>
      <c r="E33" s="48"/>
      <c r="F33" s="48"/>
      <c r="G33" s="46"/>
      <c r="H33" s="35">
        <f t="shared" si="0"/>
        <v>0</v>
      </c>
      <c r="I33" s="25">
        <f>SUM(feb!F33+mrt!L33+apr!K33+mei!M33+jun!L33+jul!K33+aug!M33+sep!J33+H33)</f>
        <v>3</v>
      </c>
      <c r="J33" s="26">
        <f t="shared" si="1"/>
        <v>0</v>
      </c>
      <c r="K33" s="27">
        <f>SUM(feb!H33+mrt!N33+apr!M33+mei!O33+jun!N33+jul!M33+aug!O33+sep!L33+J33)</f>
        <v>258</v>
      </c>
    </row>
    <row r="34" spans="1:11" x14ac:dyDescent="0.2">
      <c r="A34" s="30" t="s">
        <v>101</v>
      </c>
      <c r="B34" s="37"/>
      <c r="C34" s="37"/>
      <c r="D34" s="37"/>
      <c r="E34" s="48"/>
      <c r="F34" s="48"/>
      <c r="G34" s="46"/>
      <c r="H34" s="35">
        <f t="shared" ref="H34" si="4">COUNT(B34:G34)</f>
        <v>0</v>
      </c>
      <c r="I34" s="25">
        <f>SUM(feb!F34+mrt!L34+apr!K34+mei!M34+jun!L34+jul!K34+aug!M34+sep!J34+H34)</f>
        <v>17</v>
      </c>
      <c r="J34" s="26">
        <f t="shared" ref="J34" si="5">SUM(B34:G34)</f>
        <v>0</v>
      </c>
      <c r="K34" s="27">
        <f>SUM(feb!H34+mrt!N34+apr!M34+mei!O34+jun!N34+jul!M34+aug!O34+sep!L34+J34)</f>
        <v>1750</v>
      </c>
    </row>
    <row r="35" spans="1:11" x14ac:dyDescent="0.2">
      <c r="A35" s="30" t="s">
        <v>2</v>
      </c>
      <c r="B35" s="37"/>
      <c r="C35" s="37"/>
      <c r="D35" s="37"/>
      <c r="E35" s="48"/>
      <c r="F35" s="48"/>
      <c r="G35" s="46"/>
      <c r="H35" s="35">
        <f t="shared" si="0"/>
        <v>0</v>
      </c>
      <c r="I35" s="25">
        <f>SUM(feb!F35+mrt!L35+apr!K35+mei!M35+jun!L35+jul!K35+aug!M35+sep!J35+H35)</f>
        <v>29</v>
      </c>
      <c r="J35" s="26">
        <f t="shared" si="1"/>
        <v>0</v>
      </c>
      <c r="K35" s="27">
        <f>SUM(feb!H35+mrt!N35+apr!M35+mei!O35+jun!N35+jul!M35+aug!O35+sep!L35+J35)</f>
        <v>2098</v>
      </c>
    </row>
    <row r="36" spans="1:11" x14ac:dyDescent="0.2">
      <c r="A36" s="30" t="s">
        <v>27</v>
      </c>
      <c r="B36" s="37"/>
      <c r="C36" s="37"/>
      <c r="D36" s="37"/>
      <c r="E36" s="48"/>
      <c r="F36" s="48"/>
      <c r="G36" s="46"/>
      <c r="H36" s="35">
        <f t="shared" si="0"/>
        <v>0</v>
      </c>
      <c r="I36" s="25">
        <f>SUM(feb!F36+mrt!L36+apr!K36+mei!M36+jun!L36+jul!K36+aug!M36+sep!J36+H36)</f>
        <v>24</v>
      </c>
      <c r="J36" s="26">
        <f t="shared" si="1"/>
        <v>0</v>
      </c>
      <c r="K36" s="27">
        <f>SUM(feb!H36+mrt!N36+apr!M36+mei!O36+jun!N36+jul!M36+aug!O36+sep!L36+J36)</f>
        <v>1713</v>
      </c>
    </row>
    <row r="37" spans="1:11" x14ac:dyDescent="0.2">
      <c r="A37" s="30" t="s">
        <v>17</v>
      </c>
      <c r="B37" s="37"/>
      <c r="C37" s="37"/>
      <c r="D37" s="37"/>
      <c r="E37" s="48"/>
      <c r="F37" s="48"/>
      <c r="G37" s="46"/>
      <c r="H37" s="35">
        <f t="shared" si="0"/>
        <v>0</v>
      </c>
      <c r="I37" s="25">
        <f>SUM(feb!F37+mrt!L37+apr!K37+mei!M37+jun!L37+jul!K37+aug!M37+sep!J37+H37)</f>
        <v>13</v>
      </c>
      <c r="J37" s="26">
        <f t="shared" si="1"/>
        <v>0</v>
      </c>
      <c r="K37" s="27">
        <f>SUM(feb!H37+mrt!N37+apr!M37+mei!O37+jun!N37+jul!M37+aug!O37+sep!L37+J37)</f>
        <v>1016</v>
      </c>
    </row>
    <row r="38" spans="1:11" x14ac:dyDescent="0.2">
      <c r="A38" s="30" t="s">
        <v>21</v>
      </c>
      <c r="B38" s="37"/>
      <c r="C38" s="37"/>
      <c r="D38" s="37"/>
      <c r="E38" s="48"/>
      <c r="F38" s="48"/>
      <c r="G38" s="46"/>
      <c r="H38" s="35">
        <f t="shared" ref="H38:H70" si="6">COUNT(B38:G38)</f>
        <v>0</v>
      </c>
      <c r="I38" s="25">
        <f>SUM(feb!F38+mrt!L38+apr!K38+mei!M38+jun!L38+jul!K38+aug!M38+sep!J38+H38)</f>
        <v>16</v>
      </c>
      <c r="J38" s="26">
        <f t="shared" ref="J38:J72" si="7">SUM(B38:G38)</f>
        <v>0</v>
      </c>
      <c r="K38" s="27">
        <f>SUM(feb!H38+mrt!N38+apr!M38+mei!O38+jun!N38+jul!M38+aug!O38+sep!L38+J38)</f>
        <v>1336</v>
      </c>
    </row>
    <row r="39" spans="1:11" x14ac:dyDescent="0.2">
      <c r="A39" s="30" t="s">
        <v>48</v>
      </c>
      <c r="B39" s="37"/>
      <c r="C39" s="37"/>
      <c r="D39" s="37"/>
      <c r="E39" s="48"/>
      <c r="F39" s="48"/>
      <c r="G39" s="46"/>
      <c r="H39" s="35">
        <f t="shared" si="6"/>
        <v>0</v>
      </c>
      <c r="I39" s="25">
        <f>SUM(feb!F39+mrt!L39+apr!K39+mei!M39+jun!L39+jul!K39+aug!M39+sep!J39+H39)</f>
        <v>10</v>
      </c>
      <c r="J39" s="26">
        <f t="shared" si="7"/>
        <v>0</v>
      </c>
      <c r="K39" s="27">
        <f>SUM(feb!H39+mrt!N39+apr!M39+mei!O39+jun!N39+jul!M39+aug!O39+sep!L39+J39)</f>
        <v>570</v>
      </c>
    </row>
    <row r="40" spans="1:11" x14ac:dyDescent="0.2">
      <c r="A40" s="30" t="s">
        <v>49</v>
      </c>
      <c r="B40" s="37"/>
      <c r="C40" s="37"/>
      <c r="D40" s="37"/>
      <c r="E40" s="48"/>
      <c r="F40" s="48"/>
      <c r="G40" s="46"/>
      <c r="H40" s="35">
        <f t="shared" si="6"/>
        <v>0</v>
      </c>
      <c r="I40" s="25">
        <f>SUM(feb!F40+mrt!L40+apr!K40+mei!M40+jun!L40+jul!K40+aug!M40+sep!J40+H40)</f>
        <v>0</v>
      </c>
      <c r="J40" s="26">
        <f t="shared" si="7"/>
        <v>0</v>
      </c>
      <c r="K40" s="27">
        <f>SUM(feb!H40+mrt!N40+apr!M40+mei!O40+jun!N40+jul!M40+aug!O40+sep!L40+J40)</f>
        <v>0</v>
      </c>
    </row>
    <row r="41" spans="1:11" x14ac:dyDescent="0.2">
      <c r="A41" s="30" t="s">
        <v>28</v>
      </c>
      <c r="B41" s="37"/>
      <c r="C41" s="37"/>
      <c r="D41" s="37"/>
      <c r="E41" s="48"/>
      <c r="F41" s="48"/>
      <c r="G41" s="46"/>
      <c r="H41" s="35">
        <f t="shared" si="6"/>
        <v>0</v>
      </c>
      <c r="I41" s="25">
        <f>SUM(feb!F41+mrt!L41+apr!K41+mei!M41+jun!L41+jul!K41+aug!M41+sep!J41+H41)</f>
        <v>8</v>
      </c>
      <c r="J41" s="26">
        <f t="shared" si="7"/>
        <v>0</v>
      </c>
      <c r="K41" s="27">
        <f>SUM(feb!H41+mrt!N41+apr!M41+mei!O41+jun!N41+jul!M41+aug!O41+sep!L41+J41)</f>
        <v>549</v>
      </c>
    </row>
    <row r="42" spans="1:11" x14ac:dyDescent="0.2">
      <c r="A42" s="32" t="s">
        <v>50</v>
      </c>
      <c r="B42" s="37"/>
      <c r="C42" s="37"/>
      <c r="D42" s="37"/>
      <c r="E42" s="48"/>
      <c r="F42" s="48"/>
      <c r="G42" s="46"/>
      <c r="H42" s="35">
        <f t="shared" si="6"/>
        <v>0</v>
      </c>
      <c r="I42" s="25">
        <f>SUM(feb!F42+mrt!L42+apr!K42+mei!M42+jun!L42+jul!K42+aug!M42+sep!J42+H42)</f>
        <v>0</v>
      </c>
      <c r="J42" s="26">
        <f t="shared" si="7"/>
        <v>0</v>
      </c>
      <c r="K42" s="27">
        <f>SUM(feb!H42+mrt!N42+apr!M42+mei!O42+jun!N42+jul!M42+aug!O42+sep!L42+J42)</f>
        <v>0</v>
      </c>
    </row>
    <row r="43" spans="1:11" x14ac:dyDescent="0.2">
      <c r="A43" s="30" t="s">
        <v>12</v>
      </c>
      <c r="B43" s="37"/>
      <c r="C43" s="37"/>
      <c r="D43" s="37"/>
      <c r="E43" s="48"/>
      <c r="F43" s="48"/>
      <c r="G43" s="46"/>
      <c r="H43" s="35">
        <f t="shared" si="6"/>
        <v>0</v>
      </c>
      <c r="I43" s="25">
        <f>SUM(feb!F43+mrt!L43+apr!K43+mei!M43+jun!L43+jul!K43+aug!M43+sep!J43+H43)</f>
        <v>24</v>
      </c>
      <c r="J43" s="26">
        <f t="shared" si="7"/>
        <v>0</v>
      </c>
      <c r="K43" s="27">
        <f>SUM(feb!H43+mrt!N43+apr!M43+mei!O43+jun!N43+jul!M43+aug!O43+sep!L43+J43)</f>
        <v>1741</v>
      </c>
    </row>
    <row r="44" spans="1:11" x14ac:dyDescent="0.2">
      <c r="A44" s="30" t="s">
        <v>51</v>
      </c>
      <c r="B44" s="37"/>
      <c r="C44" s="37"/>
      <c r="D44" s="37"/>
      <c r="E44" s="48"/>
      <c r="F44" s="48"/>
      <c r="G44" s="46"/>
      <c r="H44" s="35">
        <f t="shared" si="6"/>
        <v>0</v>
      </c>
      <c r="I44" s="25">
        <f>SUM(feb!F44+mrt!L44+apr!K44+mei!M44+jun!L44+jul!K44+aug!M44+sep!J44+H44)</f>
        <v>4</v>
      </c>
      <c r="J44" s="26">
        <f t="shared" si="7"/>
        <v>0</v>
      </c>
      <c r="K44" s="27">
        <f>SUM(feb!H44+mrt!N44+apr!M44+mei!O44+jun!N44+jul!M44+aug!O44+sep!L44+J44)</f>
        <v>339</v>
      </c>
    </row>
    <row r="45" spans="1:11" x14ac:dyDescent="0.2">
      <c r="A45" s="30" t="s">
        <v>13</v>
      </c>
      <c r="B45" s="37"/>
      <c r="C45" s="37"/>
      <c r="D45" s="37"/>
      <c r="E45" s="48"/>
      <c r="F45" s="48"/>
      <c r="G45" s="46"/>
      <c r="H45" s="35">
        <f t="shared" si="6"/>
        <v>0</v>
      </c>
      <c r="I45" s="25">
        <f>SUM(feb!F45+mrt!L45+apr!K45+mei!M45+jun!L45+jul!K45+aug!M45+sep!J45+H45)</f>
        <v>22</v>
      </c>
      <c r="J45" s="26">
        <f t="shared" si="7"/>
        <v>0</v>
      </c>
      <c r="K45" s="27">
        <f>SUM(feb!H45+mrt!N45+apr!M45+mei!O45+jun!N45+jul!M45+aug!O45+sep!L45+J45)</f>
        <v>1625</v>
      </c>
    </row>
    <row r="46" spans="1:11" x14ac:dyDescent="0.2">
      <c r="A46" s="31" t="s">
        <v>14</v>
      </c>
      <c r="B46" s="37"/>
      <c r="C46" s="37"/>
      <c r="D46" s="37"/>
      <c r="E46" s="48"/>
      <c r="F46" s="48"/>
      <c r="G46" s="46"/>
      <c r="H46" s="35">
        <f t="shared" si="6"/>
        <v>0</v>
      </c>
      <c r="I46" s="25">
        <f>SUM(feb!F46+mrt!L46+apr!K46+mei!M46+jun!L46+jul!K46+aug!M46+sep!J46+H46)</f>
        <v>8</v>
      </c>
      <c r="J46" s="26">
        <f t="shared" si="7"/>
        <v>0</v>
      </c>
      <c r="K46" s="27">
        <f>SUM(feb!H46+mrt!N46+apr!M46+mei!O46+jun!N46+jul!M46+aug!O46+sep!L46+J46)</f>
        <v>494</v>
      </c>
    </row>
    <row r="47" spans="1:11" x14ac:dyDescent="0.2">
      <c r="A47" s="31" t="s">
        <v>52</v>
      </c>
      <c r="B47" s="37"/>
      <c r="C47" s="37"/>
      <c r="D47" s="37"/>
      <c r="E47" s="48"/>
      <c r="F47" s="48"/>
      <c r="G47" s="46"/>
      <c r="H47" s="35">
        <f t="shared" si="6"/>
        <v>0</v>
      </c>
      <c r="I47" s="25">
        <f>SUM(feb!F47+mrt!L47+apr!K47+mei!M47+jun!L47+jul!K47+aug!M47+sep!J47+H47)</f>
        <v>4</v>
      </c>
      <c r="J47" s="26">
        <f t="shared" si="7"/>
        <v>0</v>
      </c>
      <c r="K47" s="27">
        <f>SUM(feb!H47+mrt!N47+apr!M47+mei!O47+jun!N47+jul!M47+aug!O47+sep!L47+J47)</f>
        <v>337</v>
      </c>
    </row>
    <row r="48" spans="1:11" x14ac:dyDescent="0.2">
      <c r="A48" s="30" t="s">
        <v>8</v>
      </c>
      <c r="B48" s="37"/>
      <c r="C48" s="37"/>
      <c r="D48" s="37"/>
      <c r="E48" s="48"/>
      <c r="F48" s="48"/>
      <c r="G48" s="46"/>
      <c r="H48" s="35">
        <f t="shared" si="6"/>
        <v>0</v>
      </c>
      <c r="I48" s="25">
        <f>SUM(feb!F48+mrt!L48+apr!K48+mei!M48+jun!L48+jul!K48+aug!M48+sep!J48+H48)</f>
        <v>13</v>
      </c>
      <c r="J48" s="26">
        <f t="shared" si="7"/>
        <v>0</v>
      </c>
      <c r="K48" s="27">
        <f>SUM(feb!H48+mrt!N48+apr!M48+mei!O48+jun!N48+jul!M48+aug!O48+sep!L48+J48)</f>
        <v>1063</v>
      </c>
    </row>
    <row r="49" spans="1:11" x14ac:dyDescent="0.2">
      <c r="A49" s="30" t="s">
        <v>53</v>
      </c>
      <c r="B49" s="37"/>
      <c r="C49" s="37"/>
      <c r="D49" s="37"/>
      <c r="E49" s="48"/>
      <c r="F49" s="48"/>
      <c r="G49" s="46"/>
      <c r="H49" s="35">
        <f t="shared" si="6"/>
        <v>0</v>
      </c>
      <c r="I49" s="25">
        <f>SUM(feb!F49+mrt!L49+apr!K49+mei!M49+jun!L49+jul!K49+aug!M49+sep!J49+H49)</f>
        <v>0</v>
      </c>
      <c r="J49" s="26">
        <f t="shared" si="7"/>
        <v>0</v>
      </c>
      <c r="K49" s="27">
        <f>SUM(feb!H49+mrt!N49+apr!M49+mei!O49+jun!N49+jul!M49+aug!O49+sep!L49+J49)</f>
        <v>0</v>
      </c>
    </row>
    <row r="50" spans="1:11" x14ac:dyDescent="0.2">
      <c r="A50" s="30" t="s">
        <v>1</v>
      </c>
      <c r="B50" s="37"/>
      <c r="C50" s="37"/>
      <c r="D50" s="37"/>
      <c r="E50" s="48"/>
      <c r="F50" s="48"/>
      <c r="G50" s="46"/>
      <c r="H50" s="35">
        <f t="shared" si="6"/>
        <v>0</v>
      </c>
      <c r="I50" s="25">
        <f>SUM(feb!F50+mrt!L50+apr!K50+mei!M50+jun!L50+jul!K50+aug!M50+sep!J50+H50)</f>
        <v>32</v>
      </c>
      <c r="J50" s="26">
        <f t="shared" si="7"/>
        <v>0</v>
      </c>
      <c r="K50" s="27">
        <f>SUM(feb!H50+mrt!N50+apr!M50+mei!O50+jun!N50+jul!M50+aug!O50+sep!L50+J50)</f>
        <v>3278</v>
      </c>
    </row>
    <row r="51" spans="1:11" x14ac:dyDescent="0.2">
      <c r="A51" s="30" t="s">
        <v>16</v>
      </c>
      <c r="B51" s="37"/>
      <c r="C51" s="37"/>
      <c r="D51" s="37"/>
      <c r="E51" s="48"/>
      <c r="F51" s="48"/>
      <c r="G51" s="46"/>
      <c r="H51" s="35">
        <f t="shared" si="6"/>
        <v>0</v>
      </c>
      <c r="I51" s="25">
        <f>SUM(feb!F51+mrt!L51+apr!K51+mei!M51+jun!L51+jul!K51+aug!M51+sep!J51+H51)</f>
        <v>26</v>
      </c>
      <c r="J51" s="26">
        <f t="shared" si="7"/>
        <v>0</v>
      </c>
      <c r="K51" s="27">
        <f>SUM(feb!H51+mrt!N51+apr!M51+mei!O51+jun!N51+jul!M51+aug!O51+sep!L51+J51)</f>
        <v>1904</v>
      </c>
    </row>
    <row r="52" spans="1:11" x14ac:dyDescent="0.2">
      <c r="A52" s="30" t="s">
        <v>54</v>
      </c>
      <c r="B52" s="37"/>
      <c r="C52" s="37"/>
      <c r="D52" s="37"/>
      <c r="E52" s="48"/>
      <c r="F52" s="48"/>
      <c r="G52" s="46"/>
      <c r="H52" s="35">
        <f t="shared" si="6"/>
        <v>0</v>
      </c>
      <c r="I52" s="25">
        <f>SUM(feb!F52+mrt!L52+apr!K52+mei!M52+jun!L52+jul!K52+aug!M52+sep!J52+H52)</f>
        <v>1</v>
      </c>
      <c r="J52" s="26">
        <f t="shared" si="7"/>
        <v>0</v>
      </c>
      <c r="K52" s="27">
        <f>SUM(feb!H52+mrt!N52+apr!M52+mei!O52+jun!N52+jul!M52+aug!O52+sep!L52+J52)</f>
        <v>74</v>
      </c>
    </row>
    <row r="53" spans="1:11" x14ac:dyDescent="0.2">
      <c r="A53" s="30" t="s">
        <v>55</v>
      </c>
      <c r="B53" s="37"/>
      <c r="C53" s="37"/>
      <c r="D53" s="37"/>
      <c r="E53" s="48"/>
      <c r="F53" s="48"/>
      <c r="G53" s="46"/>
      <c r="H53" s="35">
        <f t="shared" si="6"/>
        <v>0</v>
      </c>
      <c r="I53" s="25">
        <f>SUM(feb!F53+mrt!L53+apr!K53+mei!M53+jun!L53+jul!K53+aug!M53+sep!J53+H53)</f>
        <v>0</v>
      </c>
      <c r="J53" s="26">
        <f t="shared" si="7"/>
        <v>0</v>
      </c>
      <c r="K53" s="27">
        <f>SUM(feb!H53+mrt!N53+apr!M53+mei!O53+jun!N53+jul!M53+aug!O53+sep!L53+J53)</f>
        <v>0</v>
      </c>
    </row>
    <row r="54" spans="1:11" x14ac:dyDescent="0.2">
      <c r="A54" s="30" t="s">
        <v>3</v>
      </c>
      <c r="B54" s="37"/>
      <c r="C54" s="37"/>
      <c r="D54" s="37"/>
      <c r="E54" s="48"/>
      <c r="F54" s="48"/>
      <c r="G54" s="46"/>
      <c r="H54" s="35">
        <f t="shared" si="6"/>
        <v>0</v>
      </c>
      <c r="I54" s="25">
        <f>SUM(feb!F54+mrt!L54+apr!K54+mei!M54+jun!L54+jul!K54+aug!M54+sep!J54+H54)</f>
        <v>17</v>
      </c>
      <c r="J54" s="26">
        <f t="shared" si="7"/>
        <v>0</v>
      </c>
      <c r="K54" s="27">
        <f>SUM(feb!H54+mrt!N54+apr!M54+mei!O54+jun!N54+jul!M54+aug!O54+sep!L54+J54)</f>
        <v>1503</v>
      </c>
    </row>
    <row r="55" spans="1:11" x14ac:dyDescent="0.2">
      <c r="A55" s="30" t="s">
        <v>4</v>
      </c>
      <c r="B55" s="37"/>
      <c r="C55" s="37"/>
      <c r="D55" s="37"/>
      <c r="E55" s="48"/>
      <c r="F55" s="48"/>
      <c r="G55" s="46"/>
      <c r="H55" s="35">
        <f t="shared" si="6"/>
        <v>0</v>
      </c>
      <c r="I55" s="25">
        <f>SUM(feb!F55+mrt!L55+apr!K55+mei!M55+jun!L55+jul!K55+aug!M55+sep!J55+H55)</f>
        <v>27</v>
      </c>
      <c r="J55" s="26">
        <f t="shared" si="7"/>
        <v>0</v>
      </c>
      <c r="K55" s="27">
        <f>SUM(feb!H55+mrt!N55+apr!M55+mei!O55+jun!N55+jul!M55+aug!O55+sep!L55+J55)</f>
        <v>2351</v>
      </c>
    </row>
    <row r="56" spans="1:11" x14ac:dyDescent="0.2">
      <c r="A56" s="30" t="s">
        <v>18</v>
      </c>
      <c r="B56" s="37"/>
      <c r="C56" s="37"/>
      <c r="D56" s="37"/>
      <c r="E56" s="48"/>
      <c r="F56" s="48"/>
      <c r="G56" s="46"/>
      <c r="H56" s="35">
        <f t="shared" si="6"/>
        <v>0</v>
      </c>
      <c r="I56" s="25">
        <f>SUM(feb!F56+mrt!L56+apr!K56+mei!M56+jun!L56+jul!K56+aug!M56+sep!J56+H56)</f>
        <v>16</v>
      </c>
      <c r="J56" s="26">
        <f t="shared" si="7"/>
        <v>0</v>
      </c>
      <c r="K56" s="27">
        <f>SUM(feb!H56+mrt!N56+apr!M56+mei!O56+jun!N56+jul!M56+aug!O56+sep!L56+J56)</f>
        <v>1362</v>
      </c>
    </row>
    <row r="57" spans="1:11" x14ac:dyDescent="0.2">
      <c r="A57" s="30" t="s">
        <v>56</v>
      </c>
      <c r="B57" s="37"/>
      <c r="C57" s="37"/>
      <c r="D57" s="37"/>
      <c r="E57" s="48"/>
      <c r="F57" s="48"/>
      <c r="G57" s="46"/>
      <c r="H57" s="35">
        <f t="shared" si="6"/>
        <v>0</v>
      </c>
      <c r="I57" s="25">
        <f>SUM(feb!F57+mrt!L57+apr!K57+mei!M57+jun!L57+jul!K57+aug!M57+sep!J57+H57)</f>
        <v>1</v>
      </c>
      <c r="J57" s="26">
        <f t="shared" si="7"/>
        <v>0</v>
      </c>
      <c r="K57" s="27">
        <f>SUM(feb!H57+mrt!N57+apr!M57+mei!O57+jun!N57+jul!M57+aug!O57+sep!L57+J57)</f>
        <v>114</v>
      </c>
    </row>
    <row r="58" spans="1:11" x14ac:dyDescent="0.2">
      <c r="A58" s="30" t="s">
        <v>57</v>
      </c>
      <c r="B58" s="37"/>
      <c r="C58" s="37"/>
      <c r="D58" s="37"/>
      <c r="E58" s="48"/>
      <c r="F58" s="48"/>
      <c r="G58" s="46"/>
      <c r="H58" s="35">
        <f t="shared" si="6"/>
        <v>0</v>
      </c>
      <c r="I58" s="25">
        <f>SUM(feb!F58+mrt!L58+apr!K58+mei!M58+jun!L58+jul!K58+aug!M58+sep!J58+H58)</f>
        <v>11</v>
      </c>
      <c r="J58" s="26">
        <f t="shared" si="7"/>
        <v>0</v>
      </c>
      <c r="K58" s="27">
        <f>SUM(feb!H58+mrt!N58+apr!M58+mei!O58+jun!N58+jul!M58+aug!O58+sep!L58+J58)</f>
        <v>795</v>
      </c>
    </row>
    <row r="59" spans="1:11" x14ac:dyDescent="0.2">
      <c r="A59" s="30" t="s">
        <v>58</v>
      </c>
      <c r="B59" s="37"/>
      <c r="C59" s="37"/>
      <c r="D59" s="37"/>
      <c r="E59" s="48"/>
      <c r="F59" s="48"/>
      <c r="G59" s="46"/>
      <c r="H59" s="35">
        <f t="shared" si="6"/>
        <v>0</v>
      </c>
      <c r="I59" s="25">
        <f>SUM(feb!F59+mrt!L59+apr!K59+mei!M59+jun!L59+jul!K59+aug!M59+sep!J59+H59)</f>
        <v>4</v>
      </c>
      <c r="J59" s="26">
        <f t="shared" si="7"/>
        <v>0</v>
      </c>
      <c r="K59" s="27">
        <f>SUM(feb!H59+mrt!N59+apr!M59+mei!O59+jun!N59+jul!M59+aug!O59+sep!L59+J59)</f>
        <v>310</v>
      </c>
    </row>
    <row r="60" spans="1:11" x14ac:dyDescent="0.2">
      <c r="A60" s="30" t="s">
        <v>29</v>
      </c>
      <c r="B60" s="37"/>
      <c r="C60" s="37"/>
      <c r="D60" s="37"/>
      <c r="E60" s="48"/>
      <c r="F60" s="48"/>
      <c r="G60" s="46"/>
      <c r="H60" s="35">
        <f t="shared" si="6"/>
        <v>0</v>
      </c>
      <c r="I60" s="25">
        <f>SUM(feb!F60+mrt!L60+apr!K60+mei!M60+jun!L60+jul!K60+aug!M60+sep!J60+H60)</f>
        <v>18</v>
      </c>
      <c r="J60" s="26">
        <f t="shared" si="7"/>
        <v>0</v>
      </c>
      <c r="K60" s="27">
        <f>SUM(feb!H60+mrt!N60+apr!M60+mei!O60+jun!N60+jul!M60+aug!O60+sep!L60+J60)</f>
        <v>1372</v>
      </c>
    </row>
    <row r="61" spans="1:11" x14ac:dyDescent="0.2">
      <c r="A61" s="30" t="s">
        <v>59</v>
      </c>
      <c r="B61" s="37"/>
      <c r="C61" s="37"/>
      <c r="D61" s="37"/>
      <c r="E61" s="48"/>
      <c r="F61" s="48"/>
      <c r="G61" s="46"/>
      <c r="H61" s="35">
        <f t="shared" si="6"/>
        <v>0</v>
      </c>
      <c r="I61" s="25">
        <f>SUM(feb!F61+mrt!L61+apr!K61+mei!M61+jun!L61+jul!K61+aug!M61+sep!J61+H61)</f>
        <v>0</v>
      </c>
      <c r="J61" s="26">
        <f t="shared" si="7"/>
        <v>0</v>
      </c>
      <c r="K61" s="27">
        <f>SUM(feb!H61+mrt!N61+apr!M61+mei!O61+jun!N61+jul!M61+aug!O61+sep!L61+J61)</f>
        <v>0</v>
      </c>
    </row>
    <row r="62" spans="1:11" x14ac:dyDescent="0.2">
      <c r="A62" s="30" t="s">
        <v>60</v>
      </c>
      <c r="B62" s="37"/>
      <c r="C62" s="37"/>
      <c r="D62" s="37"/>
      <c r="E62" s="48"/>
      <c r="F62" s="48"/>
      <c r="G62" s="46"/>
      <c r="H62" s="35">
        <f t="shared" si="6"/>
        <v>0</v>
      </c>
      <c r="I62" s="25">
        <f>SUM(feb!F62+mrt!L62+apr!K62+mei!M62+jun!L62+jul!K62+aug!M62+sep!J62+H62)</f>
        <v>3</v>
      </c>
      <c r="J62" s="26">
        <f t="shared" si="7"/>
        <v>0</v>
      </c>
      <c r="K62" s="27">
        <f>SUM(feb!H62+mrt!N62+apr!M62+mei!O62+jun!N62+jul!M62+aug!O62+sep!L62+J62)</f>
        <v>150</v>
      </c>
    </row>
    <row r="63" spans="1:11" x14ac:dyDescent="0.2">
      <c r="A63" s="30" t="s">
        <v>61</v>
      </c>
      <c r="B63" s="37"/>
      <c r="C63" s="37"/>
      <c r="D63" s="37"/>
      <c r="E63" s="48"/>
      <c r="F63" s="48"/>
      <c r="G63" s="46"/>
      <c r="H63" s="35">
        <f t="shared" si="6"/>
        <v>0</v>
      </c>
      <c r="I63" s="25">
        <f>SUM(feb!F63+mrt!L63+apr!K63+mei!M63+jun!L63+jul!K63+aug!M63+sep!J63+H63)</f>
        <v>3</v>
      </c>
      <c r="J63" s="26">
        <f t="shared" si="7"/>
        <v>0</v>
      </c>
      <c r="K63" s="27">
        <f>SUM(feb!H63+mrt!N63+apr!M63+mei!O63+jun!N63+jul!M63+aug!O63+sep!L63+J63)</f>
        <v>185</v>
      </c>
    </row>
    <row r="64" spans="1:11" x14ac:dyDescent="0.2">
      <c r="A64" s="30" t="s">
        <v>102</v>
      </c>
      <c r="B64" s="37"/>
      <c r="C64" s="37"/>
      <c r="D64" s="37"/>
      <c r="E64" s="48"/>
      <c r="F64" s="48"/>
      <c r="G64" s="46"/>
      <c r="H64" s="35">
        <f t="shared" ref="H64" si="8">COUNT(B64:G64)</f>
        <v>0</v>
      </c>
      <c r="I64" s="25">
        <f>SUM(feb!F64+mrt!L64+apr!K64+mei!M64+jun!L64+jul!K64+aug!M64+sep!J64+H64)</f>
        <v>5</v>
      </c>
      <c r="J64" s="26">
        <f t="shared" ref="J64" si="9">SUM(B64:G64)</f>
        <v>0</v>
      </c>
      <c r="K64" s="27">
        <f>SUM(feb!H64+mrt!N64+apr!M64+mei!O64+jun!N64+jul!M64+aug!O64+sep!L64+J64)</f>
        <v>349</v>
      </c>
    </row>
    <row r="65" spans="1:11" x14ac:dyDescent="0.2">
      <c r="A65" s="30" t="s">
        <v>62</v>
      </c>
      <c r="B65" s="37"/>
      <c r="C65" s="37"/>
      <c r="D65" s="37"/>
      <c r="E65" s="48"/>
      <c r="F65" s="48"/>
      <c r="G65" s="46"/>
      <c r="H65" s="35">
        <f t="shared" si="6"/>
        <v>0</v>
      </c>
      <c r="I65" s="25">
        <f>SUM(feb!F65+mrt!L65+apr!K65+mei!M65+jun!L65+jul!K65+aug!M65+sep!J65+H65)</f>
        <v>6</v>
      </c>
      <c r="J65" s="26">
        <f t="shared" si="7"/>
        <v>0</v>
      </c>
      <c r="K65" s="27">
        <f>SUM(feb!H65+mrt!N65+apr!M65+mei!O65+jun!N65+jul!M65+aug!O65+sep!L65+J65)</f>
        <v>388</v>
      </c>
    </row>
    <row r="66" spans="1:11" x14ac:dyDescent="0.2">
      <c r="A66" s="30" t="s">
        <v>63</v>
      </c>
      <c r="B66" s="37"/>
      <c r="C66" s="37"/>
      <c r="D66" s="37"/>
      <c r="E66" s="48"/>
      <c r="F66" s="48"/>
      <c r="G66" s="46"/>
      <c r="H66" s="35">
        <f t="shared" si="6"/>
        <v>0</v>
      </c>
      <c r="I66" s="25">
        <f>SUM(feb!F66+mrt!L66+apr!K66+mei!M66+jun!L66+jul!K66+aug!M66+sep!J66+H66)</f>
        <v>0</v>
      </c>
      <c r="J66" s="26">
        <f t="shared" si="7"/>
        <v>0</v>
      </c>
      <c r="K66" s="27">
        <f>SUM(feb!H66+mrt!N66+apr!M66+mei!O66+jun!N66+jul!M66+aug!O66+sep!L66+J66)</f>
        <v>0</v>
      </c>
    </row>
    <row r="67" spans="1:11" x14ac:dyDescent="0.2">
      <c r="A67" s="30" t="s">
        <v>64</v>
      </c>
      <c r="B67" s="37"/>
      <c r="C67" s="37"/>
      <c r="D67" s="37"/>
      <c r="E67" s="48"/>
      <c r="F67" s="48"/>
      <c r="G67" s="46"/>
      <c r="H67" s="35">
        <f t="shared" si="6"/>
        <v>0</v>
      </c>
      <c r="I67" s="25">
        <f>SUM(feb!F67+mrt!L67+apr!K67+mei!M67+jun!L67+jul!K67+aug!M67+sep!J67+H67)</f>
        <v>2</v>
      </c>
      <c r="J67" s="26">
        <f t="shared" si="7"/>
        <v>0</v>
      </c>
      <c r="K67" s="27">
        <f>SUM(feb!H67+mrt!N67+apr!M67+mei!O67+jun!N67+jul!M67+aug!O67+sep!L67+J67)</f>
        <v>117</v>
      </c>
    </row>
    <row r="68" spans="1:11" x14ac:dyDescent="0.2">
      <c r="A68" s="30" t="s">
        <v>30</v>
      </c>
      <c r="B68" s="37"/>
      <c r="C68" s="37"/>
      <c r="D68" s="37"/>
      <c r="E68" s="48"/>
      <c r="F68" s="48"/>
      <c r="G68" s="46"/>
      <c r="H68" s="35">
        <f t="shared" si="6"/>
        <v>0</v>
      </c>
      <c r="I68" s="25">
        <f>SUM(feb!F68+mrt!L68+apr!K68+mei!M68+jun!L68+jul!K68+aug!M68+sep!J68+H68)</f>
        <v>7</v>
      </c>
      <c r="J68" s="26">
        <f t="shared" si="7"/>
        <v>0</v>
      </c>
      <c r="K68" s="27">
        <f>SUM(feb!H68+mrt!N68+apr!M68+mei!O68+jun!N68+jul!M68+aug!O68+sep!L68+J68)</f>
        <v>476</v>
      </c>
    </row>
    <row r="69" spans="1:11" x14ac:dyDescent="0.2">
      <c r="A69" s="30" t="s">
        <v>31</v>
      </c>
      <c r="B69" s="37"/>
      <c r="C69" s="37"/>
      <c r="D69" s="37"/>
      <c r="E69" s="48"/>
      <c r="F69" s="48"/>
      <c r="G69" s="46"/>
      <c r="H69" s="35">
        <f t="shared" si="6"/>
        <v>0</v>
      </c>
      <c r="I69" s="25">
        <f>SUM(feb!F69+mrt!L69+apr!K69+mei!M69+jun!L69+jul!K69+aug!M69+sep!J69+H69)</f>
        <v>16</v>
      </c>
      <c r="J69" s="26">
        <f t="shared" si="7"/>
        <v>0</v>
      </c>
      <c r="K69" s="27">
        <f>SUM(feb!H69+mrt!N69+apr!M69+mei!O69+jun!N69+jul!M69+aug!O69+sep!L69+J69)</f>
        <v>1197</v>
      </c>
    </row>
    <row r="70" spans="1:11" x14ac:dyDescent="0.2">
      <c r="A70" s="30" t="s">
        <v>65</v>
      </c>
      <c r="B70" s="37"/>
      <c r="C70" s="37"/>
      <c r="D70" s="37"/>
      <c r="E70" s="48"/>
      <c r="F70" s="48"/>
      <c r="G70" s="46"/>
      <c r="H70" s="35">
        <f t="shared" si="6"/>
        <v>0</v>
      </c>
      <c r="I70" s="25">
        <f>SUM(feb!F70+mrt!L70+apr!K70+mei!M70+jun!L70+jul!K70+aug!M70+sep!J70+H70)</f>
        <v>3</v>
      </c>
      <c r="J70" s="26">
        <f t="shared" si="7"/>
        <v>0</v>
      </c>
      <c r="K70" s="27">
        <f>SUM(feb!H70+mrt!N70+apr!M70+mei!O70+jun!N70+jul!M70+aug!O70+sep!L70+J70)</f>
        <v>160</v>
      </c>
    </row>
    <row r="71" spans="1:11" x14ac:dyDescent="0.2">
      <c r="A71" s="30" t="s">
        <v>66</v>
      </c>
      <c r="B71" s="37"/>
      <c r="C71" s="37"/>
      <c r="D71" s="37"/>
      <c r="E71" s="48"/>
      <c r="F71" s="48"/>
      <c r="G71" s="46"/>
      <c r="H71" s="35">
        <f t="shared" ref="H71:H72" si="10">COUNT(B71:G71)</f>
        <v>0</v>
      </c>
      <c r="I71" s="25">
        <f>SUM(feb!F71+mrt!L71+apr!K71+mei!M71+jun!L71+jul!K71+aug!M71+sep!J71+H71)</f>
        <v>15</v>
      </c>
      <c r="J71" s="26">
        <f t="shared" si="7"/>
        <v>0</v>
      </c>
      <c r="K71" s="27">
        <f>SUM(feb!H71+mrt!N71+apr!M71+mei!O71+jun!N71+jul!M71+aug!O71+sep!L71+J71)</f>
        <v>859</v>
      </c>
    </row>
    <row r="72" spans="1:11" x14ac:dyDescent="0.2">
      <c r="A72" s="30" t="s">
        <v>81</v>
      </c>
      <c r="B72" s="37"/>
      <c r="C72" s="37"/>
      <c r="D72" s="37"/>
      <c r="E72" s="48"/>
      <c r="F72" s="48"/>
      <c r="G72" s="46"/>
      <c r="H72" s="35">
        <f t="shared" si="10"/>
        <v>0</v>
      </c>
      <c r="I72" s="25">
        <f>SUM(feb!F72+mrt!L72+apr!K72+mei!M72+jun!L72+jul!K72+aug!M72+sep!J72+H72)</f>
        <v>11</v>
      </c>
      <c r="J72" s="26">
        <f t="shared" si="7"/>
        <v>0</v>
      </c>
      <c r="K72" s="27">
        <f>SUM(feb!H72+mrt!N72+apr!M72+mei!O72+jun!N72+jul!M72+aug!O72+sep!L72+J72)</f>
        <v>729</v>
      </c>
    </row>
  </sheetData>
  <sheetProtection selectLockedCells="1" selectUnlockedCells="1"/>
  <mergeCells count="4">
    <mergeCell ref="H2:H3"/>
    <mergeCell ref="I2:I3"/>
    <mergeCell ref="J2:J3"/>
    <mergeCell ref="K2:K3"/>
  </mergeCells>
  <pageMargins left="0.78749999999999998" right="0.78749999999999998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2"/>
  <sheetViews>
    <sheetView zoomScale="130" zoomScaleNormal="130" workbookViewId="0">
      <pane ySplit="3" topLeftCell="A32" activePane="bottomLeft" state="frozen"/>
      <selection activeCell="A12" sqref="A12"/>
      <selection pane="bottomLeft"/>
    </sheetView>
  </sheetViews>
  <sheetFormatPr defaultColWidth="8.7109375" defaultRowHeight="12.75" x14ac:dyDescent="0.2"/>
  <cols>
    <col min="1" max="1" width="24.5703125" style="1" customWidth="1"/>
    <col min="2" max="5" width="4" style="1" customWidth="1"/>
    <col min="6" max="9" width="5.42578125" style="1" customWidth="1"/>
    <col min="10" max="16384" width="8.7109375" style="1"/>
  </cols>
  <sheetData>
    <row r="1" spans="1:9" ht="27.75" customHeight="1" x14ac:dyDescent="0.25">
      <c r="A1" s="12" t="s">
        <v>68</v>
      </c>
      <c r="B1" s="13"/>
      <c r="C1" s="13"/>
      <c r="D1" s="13"/>
      <c r="E1" s="13"/>
      <c r="I1" s="14" t="s">
        <v>69</v>
      </c>
    </row>
    <row r="2" spans="1:9" s="18" customFormat="1" ht="48.75" customHeight="1" x14ac:dyDescent="0.2">
      <c r="A2" s="15"/>
      <c r="B2" s="16" t="s">
        <v>70</v>
      </c>
      <c r="C2" s="17" t="s">
        <v>71</v>
      </c>
      <c r="D2" s="16" t="s">
        <v>70</v>
      </c>
      <c r="E2" s="17" t="s">
        <v>71</v>
      </c>
      <c r="F2" s="96" t="s">
        <v>72</v>
      </c>
      <c r="G2" s="93" t="s">
        <v>73</v>
      </c>
      <c r="H2" s="94" t="s">
        <v>74</v>
      </c>
      <c r="I2" s="95" t="s">
        <v>75</v>
      </c>
    </row>
    <row r="3" spans="1:9" ht="18" customHeight="1" x14ac:dyDescent="0.2">
      <c r="A3" s="19"/>
      <c r="B3" s="20">
        <v>15</v>
      </c>
      <c r="C3" s="21">
        <v>16</v>
      </c>
      <c r="D3" s="21">
        <v>22</v>
      </c>
      <c r="E3" s="20">
        <v>23</v>
      </c>
      <c r="F3" s="96"/>
      <c r="G3" s="93"/>
      <c r="H3" s="94"/>
      <c r="I3" s="95"/>
    </row>
    <row r="4" spans="1:9" ht="12.75" customHeight="1" x14ac:dyDescent="0.2">
      <c r="A4" s="22" t="s">
        <v>32</v>
      </c>
      <c r="B4" s="23"/>
      <c r="C4" s="23"/>
      <c r="D4" s="23"/>
      <c r="E4" s="23"/>
      <c r="F4" s="24">
        <f t="shared" ref="F4:F37" si="0">COUNT(B4:E4)</f>
        <v>0</v>
      </c>
      <c r="G4" s="25">
        <f t="shared" ref="G4:G37" si="1">SUM(F4)</f>
        <v>0</v>
      </c>
      <c r="H4" s="26">
        <f t="shared" ref="H4:H37" si="2">SUM(B4:E4)</f>
        <v>0</v>
      </c>
      <c r="I4" s="27">
        <f t="shared" ref="I4:I37" si="3">SUM(H4)</f>
        <v>0</v>
      </c>
    </row>
    <row r="5" spans="1:9" x14ac:dyDescent="0.2">
      <c r="A5" s="28" t="s">
        <v>33</v>
      </c>
      <c r="B5" s="23"/>
      <c r="C5" s="23"/>
      <c r="D5" s="23"/>
      <c r="E5" s="23"/>
      <c r="F5" s="24">
        <f t="shared" si="0"/>
        <v>0</v>
      </c>
      <c r="G5" s="25">
        <f t="shared" si="1"/>
        <v>0</v>
      </c>
      <c r="H5" s="26">
        <f t="shared" si="2"/>
        <v>0</v>
      </c>
      <c r="I5" s="27">
        <f t="shared" si="3"/>
        <v>0</v>
      </c>
    </row>
    <row r="6" spans="1:9" x14ac:dyDescent="0.2">
      <c r="A6" s="28" t="s">
        <v>19</v>
      </c>
      <c r="B6" s="23">
        <v>60</v>
      </c>
      <c r="C6" s="23"/>
      <c r="D6" s="23"/>
      <c r="E6" s="23"/>
      <c r="F6" s="24">
        <f t="shared" si="0"/>
        <v>1</v>
      </c>
      <c r="G6" s="25">
        <f t="shared" si="1"/>
        <v>1</v>
      </c>
      <c r="H6" s="26">
        <f t="shared" si="2"/>
        <v>60</v>
      </c>
      <c r="I6" s="27">
        <f t="shared" si="3"/>
        <v>60</v>
      </c>
    </row>
    <row r="7" spans="1:9" x14ac:dyDescent="0.2">
      <c r="A7" s="28" t="s">
        <v>34</v>
      </c>
      <c r="B7" s="23"/>
      <c r="C7" s="23"/>
      <c r="D7" s="23"/>
      <c r="E7" s="23"/>
      <c r="F7" s="24">
        <f t="shared" si="0"/>
        <v>0</v>
      </c>
      <c r="G7" s="25">
        <f t="shared" si="1"/>
        <v>0</v>
      </c>
      <c r="H7" s="26">
        <f t="shared" si="2"/>
        <v>0</v>
      </c>
      <c r="I7" s="27">
        <f t="shared" si="3"/>
        <v>0</v>
      </c>
    </row>
    <row r="8" spans="1:9" x14ac:dyDescent="0.2">
      <c r="A8" s="29" t="s">
        <v>6</v>
      </c>
      <c r="B8" s="23">
        <v>76</v>
      </c>
      <c r="C8" s="23">
        <v>62</v>
      </c>
      <c r="D8" s="23"/>
      <c r="E8" s="23">
        <v>55</v>
      </c>
      <c r="F8" s="24">
        <f t="shared" si="0"/>
        <v>3</v>
      </c>
      <c r="G8" s="25">
        <f t="shared" si="1"/>
        <v>3</v>
      </c>
      <c r="H8" s="26">
        <f t="shared" si="2"/>
        <v>193</v>
      </c>
      <c r="I8" s="27">
        <f t="shared" si="3"/>
        <v>193</v>
      </c>
    </row>
    <row r="9" spans="1:9" x14ac:dyDescent="0.2">
      <c r="A9" s="30" t="s">
        <v>9</v>
      </c>
      <c r="B9" s="23">
        <v>60</v>
      </c>
      <c r="C9" s="23"/>
      <c r="D9" s="23"/>
      <c r="E9" s="23">
        <v>58</v>
      </c>
      <c r="F9" s="24">
        <f t="shared" si="0"/>
        <v>2</v>
      </c>
      <c r="G9" s="25">
        <f t="shared" si="1"/>
        <v>2</v>
      </c>
      <c r="H9" s="26">
        <f t="shared" si="2"/>
        <v>118</v>
      </c>
      <c r="I9" s="27">
        <f t="shared" si="3"/>
        <v>118</v>
      </c>
    </row>
    <row r="10" spans="1:9" x14ac:dyDescent="0.2">
      <c r="A10" s="30" t="s">
        <v>22</v>
      </c>
      <c r="B10" s="23"/>
      <c r="C10" s="23"/>
      <c r="D10" s="23"/>
      <c r="E10" s="23">
        <v>58</v>
      </c>
      <c r="F10" s="24">
        <f t="shared" si="0"/>
        <v>1</v>
      </c>
      <c r="G10" s="25">
        <f t="shared" si="1"/>
        <v>1</v>
      </c>
      <c r="H10" s="26">
        <f t="shared" si="2"/>
        <v>58</v>
      </c>
      <c r="I10" s="27">
        <f t="shared" si="3"/>
        <v>58</v>
      </c>
    </row>
    <row r="11" spans="1:9" x14ac:dyDescent="0.2">
      <c r="A11" s="30" t="s">
        <v>35</v>
      </c>
      <c r="B11" s="23"/>
      <c r="C11" s="23"/>
      <c r="D11" s="23"/>
      <c r="E11" s="23"/>
      <c r="F11" s="24">
        <f t="shared" si="0"/>
        <v>0</v>
      </c>
      <c r="G11" s="25">
        <f t="shared" si="1"/>
        <v>0</v>
      </c>
      <c r="H11" s="26">
        <f t="shared" si="2"/>
        <v>0</v>
      </c>
      <c r="I11" s="27">
        <f t="shared" si="3"/>
        <v>0</v>
      </c>
    </row>
    <row r="12" spans="1:9" x14ac:dyDescent="0.2">
      <c r="A12" s="30" t="s">
        <v>36</v>
      </c>
      <c r="B12" s="23"/>
      <c r="C12" s="23"/>
      <c r="D12" s="23"/>
      <c r="E12" s="23">
        <v>55</v>
      </c>
      <c r="F12" s="24">
        <f t="shared" si="0"/>
        <v>1</v>
      </c>
      <c r="G12" s="25">
        <f t="shared" si="1"/>
        <v>1</v>
      </c>
      <c r="H12" s="26">
        <f t="shared" si="2"/>
        <v>55</v>
      </c>
      <c r="I12" s="27">
        <f t="shared" si="3"/>
        <v>55</v>
      </c>
    </row>
    <row r="13" spans="1:9" x14ac:dyDescent="0.2">
      <c r="A13" s="30" t="s">
        <v>103</v>
      </c>
      <c r="B13" s="23"/>
      <c r="C13" s="23"/>
      <c r="D13" s="23"/>
      <c r="E13" s="23"/>
      <c r="F13" s="24">
        <f t="shared" ref="F13" si="4">COUNT(B13:E13)</f>
        <v>0</v>
      </c>
      <c r="G13" s="25">
        <f t="shared" ref="G13" si="5">SUM(F13)</f>
        <v>0</v>
      </c>
      <c r="H13" s="26">
        <f t="shared" ref="H13" si="6">SUM(B13:E13)</f>
        <v>0</v>
      </c>
      <c r="I13" s="27">
        <f t="shared" ref="I13" si="7">SUM(H13)</f>
        <v>0</v>
      </c>
    </row>
    <row r="14" spans="1:9" x14ac:dyDescent="0.2">
      <c r="A14" s="30" t="s">
        <v>37</v>
      </c>
      <c r="B14" s="23"/>
      <c r="C14" s="23"/>
      <c r="D14" s="23"/>
      <c r="E14" s="23"/>
      <c r="F14" s="24">
        <f t="shared" si="0"/>
        <v>0</v>
      </c>
      <c r="G14" s="25">
        <f t="shared" si="1"/>
        <v>0</v>
      </c>
      <c r="H14" s="26">
        <f t="shared" si="2"/>
        <v>0</v>
      </c>
      <c r="I14" s="27">
        <f t="shared" si="3"/>
        <v>0</v>
      </c>
    </row>
    <row r="15" spans="1:9" x14ac:dyDescent="0.2">
      <c r="A15" s="30" t="s">
        <v>38</v>
      </c>
      <c r="B15" s="23"/>
      <c r="C15" s="23"/>
      <c r="D15" s="23"/>
      <c r="E15" s="23"/>
      <c r="F15" s="24">
        <f t="shared" si="0"/>
        <v>0</v>
      </c>
      <c r="G15" s="25">
        <f t="shared" si="1"/>
        <v>0</v>
      </c>
      <c r="H15" s="26">
        <f t="shared" si="2"/>
        <v>0</v>
      </c>
      <c r="I15" s="27">
        <f t="shared" si="3"/>
        <v>0</v>
      </c>
    </row>
    <row r="16" spans="1:9" x14ac:dyDescent="0.2">
      <c r="A16" s="30" t="s">
        <v>20</v>
      </c>
      <c r="B16" s="23"/>
      <c r="C16" s="23">
        <v>62</v>
      </c>
      <c r="D16" s="23"/>
      <c r="E16" s="23">
        <v>55</v>
      </c>
      <c r="F16" s="24">
        <f t="shared" si="0"/>
        <v>2</v>
      </c>
      <c r="G16" s="25">
        <f t="shared" si="1"/>
        <v>2</v>
      </c>
      <c r="H16" s="26">
        <f t="shared" si="2"/>
        <v>117</v>
      </c>
      <c r="I16" s="27">
        <f t="shared" si="3"/>
        <v>117</v>
      </c>
    </row>
    <row r="17" spans="1:9" x14ac:dyDescent="0.2">
      <c r="A17" s="30" t="s">
        <v>15</v>
      </c>
      <c r="B17" s="23"/>
      <c r="C17" s="23">
        <v>62</v>
      </c>
      <c r="D17" s="23">
        <v>86</v>
      </c>
      <c r="E17" s="23">
        <v>55</v>
      </c>
      <c r="F17" s="24">
        <f t="shared" si="0"/>
        <v>3</v>
      </c>
      <c r="G17" s="25">
        <f t="shared" si="1"/>
        <v>3</v>
      </c>
      <c r="H17" s="26">
        <f t="shared" si="2"/>
        <v>203</v>
      </c>
      <c r="I17" s="27">
        <f t="shared" si="3"/>
        <v>203</v>
      </c>
    </row>
    <row r="18" spans="1:9" x14ac:dyDescent="0.2">
      <c r="A18" s="30" t="s">
        <v>39</v>
      </c>
      <c r="B18" s="23"/>
      <c r="C18" s="23"/>
      <c r="D18" s="23"/>
      <c r="E18" s="23"/>
      <c r="F18" s="24">
        <f t="shared" si="0"/>
        <v>0</v>
      </c>
      <c r="G18" s="25">
        <f t="shared" si="1"/>
        <v>0</v>
      </c>
      <c r="H18" s="26">
        <f t="shared" si="2"/>
        <v>0</v>
      </c>
      <c r="I18" s="27">
        <f t="shared" si="3"/>
        <v>0</v>
      </c>
    </row>
    <row r="19" spans="1:9" x14ac:dyDescent="0.2">
      <c r="A19" s="30" t="s">
        <v>23</v>
      </c>
      <c r="B19" s="23"/>
      <c r="C19" s="23"/>
      <c r="D19" s="23"/>
      <c r="E19" s="23">
        <v>58</v>
      </c>
      <c r="F19" s="24">
        <f t="shared" si="0"/>
        <v>1</v>
      </c>
      <c r="G19" s="25">
        <f t="shared" si="1"/>
        <v>1</v>
      </c>
      <c r="H19" s="26">
        <f t="shared" si="2"/>
        <v>58</v>
      </c>
      <c r="I19" s="27">
        <f t="shared" si="3"/>
        <v>58</v>
      </c>
    </row>
    <row r="20" spans="1:9" x14ac:dyDescent="0.2">
      <c r="A20" s="30" t="s">
        <v>40</v>
      </c>
      <c r="B20" s="23"/>
      <c r="C20" s="23"/>
      <c r="D20" s="23"/>
      <c r="E20" s="23"/>
      <c r="F20" s="24">
        <f t="shared" si="0"/>
        <v>0</v>
      </c>
      <c r="G20" s="25">
        <f t="shared" si="1"/>
        <v>0</v>
      </c>
      <c r="H20" s="26">
        <f t="shared" si="2"/>
        <v>0</v>
      </c>
      <c r="I20" s="27">
        <f t="shared" si="3"/>
        <v>0</v>
      </c>
    </row>
    <row r="21" spans="1:9" x14ac:dyDescent="0.2">
      <c r="A21" s="30" t="s">
        <v>24</v>
      </c>
      <c r="B21" s="23"/>
      <c r="C21" s="23"/>
      <c r="D21" s="23"/>
      <c r="E21" s="23">
        <v>58</v>
      </c>
      <c r="F21" s="24">
        <f t="shared" si="0"/>
        <v>1</v>
      </c>
      <c r="G21" s="25">
        <f t="shared" si="1"/>
        <v>1</v>
      </c>
      <c r="H21" s="26">
        <f t="shared" si="2"/>
        <v>58</v>
      </c>
      <c r="I21" s="27">
        <f t="shared" si="3"/>
        <v>58</v>
      </c>
    </row>
    <row r="22" spans="1:9" x14ac:dyDescent="0.2">
      <c r="A22" s="30" t="s">
        <v>10</v>
      </c>
      <c r="B22" s="23">
        <v>60</v>
      </c>
      <c r="C22" s="23"/>
      <c r="D22" s="23"/>
      <c r="E22" s="23">
        <v>58</v>
      </c>
      <c r="F22" s="24">
        <f t="shared" si="0"/>
        <v>2</v>
      </c>
      <c r="G22" s="25">
        <f t="shared" si="1"/>
        <v>2</v>
      </c>
      <c r="H22" s="26">
        <f t="shared" si="2"/>
        <v>118</v>
      </c>
      <c r="I22" s="27">
        <f t="shared" si="3"/>
        <v>118</v>
      </c>
    </row>
    <row r="23" spans="1:9" x14ac:dyDescent="0.2">
      <c r="A23" s="30" t="s">
        <v>7</v>
      </c>
      <c r="B23" s="23">
        <v>76</v>
      </c>
      <c r="C23" s="23">
        <v>72</v>
      </c>
      <c r="D23" s="23"/>
      <c r="E23" s="23"/>
      <c r="F23" s="24">
        <f t="shared" si="0"/>
        <v>2</v>
      </c>
      <c r="G23" s="25">
        <f t="shared" si="1"/>
        <v>2</v>
      </c>
      <c r="H23" s="26">
        <f t="shared" si="2"/>
        <v>148</v>
      </c>
      <c r="I23" s="27">
        <f t="shared" si="3"/>
        <v>148</v>
      </c>
    </row>
    <row r="24" spans="1:9" x14ac:dyDescent="0.2">
      <c r="A24" s="30" t="s">
        <v>41</v>
      </c>
      <c r="B24" s="23"/>
      <c r="C24" s="23"/>
      <c r="D24" s="23"/>
      <c r="E24" s="23"/>
      <c r="F24" s="24">
        <f t="shared" si="0"/>
        <v>0</v>
      </c>
      <c r="G24" s="25">
        <f t="shared" si="1"/>
        <v>0</v>
      </c>
      <c r="H24" s="26">
        <f t="shared" si="2"/>
        <v>0</v>
      </c>
      <c r="I24" s="27">
        <f t="shared" si="3"/>
        <v>0</v>
      </c>
    </row>
    <row r="25" spans="1:9" x14ac:dyDescent="0.2">
      <c r="A25" s="30" t="s">
        <v>42</v>
      </c>
      <c r="B25" s="23"/>
      <c r="C25" s="23"/>
      <c r="D25" s="23"/>
      <c r="E25" s="23"/>
      <c r="F25" s="24">
        <f t="shared" si="0"/>
        <v>0</v>
      </c>
      <c r="G25" s="25">
        <f t="shared" si="1"/>
        <v>0</v>
      </c>
      <c r="H25" s="26">
        <f t="shared" si="2"/>
        <v>0</v>
      </c>
      <c r="I25" s="27">
        <f t="shared" si="3"/>
        <v>0</v>
      </c>
    </row>
    <row r="26" spans="1:9" x14ac:dyDescent="0.2">
      <c r="A26" s="30" t="s">
        <v>25</v>
      </c>
      <c r="B26" s="23"/>
      <c r="C26" s="23"/>
      <c r="D26" s="23"/>
      <c r="E26" s="23">
        <v>76</v>
      </c>
      <c r="F26" s="24">
        <f t="shared" si="0"/>
        <v>1</v>
      </c>
      <c r="G26" s="25">
        <f t="shared" si="1"/>
        <v>1</v>
      </c>
      <c r="H26" s="26">
        <f t="shared" si="2"/>
        <v>76</v>
      </c>
      <c r="I26" s="27">
        <f t="shared" si="3"/>
        <v>76</v>
      </c>
    </row>
    <row r="27" spans="1:9" x14ac:dyDescent="0.2">
      <c r="A27" s="30" t="s">
        <v>43</v>
      </c>
      <c r="B27" s="23"/>
      <c r="C27" s="23"/>
      <c r="D27" s="23"/>
      <c r="E27" s="23"/>
      <c r="F27" s="24">
        <f t="shared" si="0"/>
        <v>0</v>
      </c>
      <c r="G27" s="25">
        <f t="shared" si="1"/>
        <v>0</v>
      </c>
      <c r="H27" s="26">
        <f t="shared" si="2"/>
        <v>0</v>
      </c>
      <c r="I27" s="27">
        <f t="shared" si="3"/>
        <v>0</v>
      </c>
    </row>
    <row r="28" spans="1:9" x14ac:dyDescent="0.2">
      <c r="A28" s="31" t="s">
        <v>44</v>
      </c>
      <c r="B28" s="23"/>
      <c r="C28" s="23"/>
      <c r="D28" s="23"/>
      <c r="E28" s="23"/>
      <c r="F28" s="24">
        <f t="shared" si="0"/>
        <v>0</v>
      </c>
      <c r="G28" s="25">
        <f t="shared" si="1"/>
        <v>0</v>
      </c>
      <c r="H28" s="26">
        <f t="shared" si="2"/>
        <v>0</v>
      </c>
      <c r="I28" s="27">
        <f t="shared" si="3"/>
        <v>0</v>
      </c>
    </row>
    <row r="29" spans="1:9" x14ac:dyDescent="0.2">
      <c r="A29" s="31" t="s">
        <v>45</v>
      </c>
      <c r="B29" s="23"/>
      <c r="C29" s="23"/>
      <c r="D29" s="23"/>
      <c r="E29" s="23">
        <v>55</v>
      </c>
      <c r="F29" s="24">
        <f t="shared" si="0"/>
        <v>1</v>
      </c>
      <c r="G29" s="25">
        <f t="shared" si="1"/>
        <v>1</v>
      </c>
      <c r="H29" s="26">
        <f t="shared" si="2"/>
        <v>55</v>
      </c>
      <c r="I29" s="27">
        <f t="shared" si="3"/>
        <v>55</v>
      </c>
    </row>
    <row r="30" spans="1:9" x14ac:dyDescent="0.2">
      <c r="A30" s="31" t="s">
        <v>46</v>
      </c>
      <c r="B30" s="23"/>
      <c r="C30" s="23"/>
      <c r="D30" s="23"/>
      <c r="E30" s="23"/>
      <c r="F30" s="24">
        <f t="shared" si="0"/>
        <v>0</v>
      </c>
      <c r="G30" s="25">
        <f t="shared" si="1"/>
        <v>0</v>
      </c>
      <c r="H30" s="26">
        <f t="shared" si="2"/>
        <v>0</v>
      </c>
      <c r="I30" s="27">
        <f t="shared" si="3"/>
        <v>0</v>
      </c>
    </row>
    <row r="31" spans="1:9" x14ac:dyDescent="0.2">
      <c r="A31" s="29" t="s">
        <v>26</v>
      </c>
      <c r="B31" s="23"/>
      <c r="C31" s="23"/>
      <c r="D31" s="23">
        <v>49</v>
      </c>
      <c r="E31" s="23"/>
      <c r="F31" s="24">
        <f t="shared" si="0"/>
        <v>1</v>
      </c>
      <c r="G31" s="25">
        <f t="shared" si="1"/>
        <v>1</v>
      </c>
      <c r="H31" s="26">
        <f t="shared" si="2"/>
        <v>49</v>
      </c>
      <c r="I31" s="27">
        <f t="shared" si="3"/>
        <v>49</v>
      </c>
    </row>
    <row r="32" spans="1:9" x14ac:dyDescent="0.2">
      <c r="A32" s="30" t="s">
        <v>11</v>
      </c>
      <c r="B32" s="23">
        <v>60</v>
      </c>
      <c r="C32" s="23"/>
      <c r="D32" s="23"/>
      <c r="E32" s="23">
        <v>58</v>
      </c>
      <c r="F32" s="24">
        <f t="shared" si="0"/>
        <v>2</v>
      </c>
      <c r="G32" s="25">
        <f t="shared" si="1"/>
        <v>2</v>
      </c>
      <c r="H32" s="26">
        <f t="shared" si="2"/>
        <v>118</v>
      </c>
      <c r="I32" s="27">
        <f t="shared" si="3"/>
        <v>118</v>
      </c>
    </row>
    <row r="33" spans="1:9" x14ac:dyDescent="0.2">
      <c r="A33" s="30" t="s">
        <v>47</v>
      </c>
      <c r="B33" s="23"/>
      <c r="C33" s="23"/>
      <c r="D33" s="23"/>
      <c r="E33" s="23"/>
      <c r="F33" s="24">
        <f t="shared" si="0"/>
        <v>0</v>
      </c>
      <c r="G33" s="25">
        <f t="shared" si="1"/>
        <v>0</v>
      </c>
      <c r="H33" s="26">
        <f t="shared" si="2"/>
        <v>0</v>
      </c>
      <c r="I33" s="27">
        <f t="shared" si="3"/>
        <v>0</v>
      </c>
    </row>
    <row r="34" spans="1:9" x14ac:dyDescent="0.2">
      <c r="A34" s="30" t="s">
        <v>101</v>
      </c>
      <c r="B34" s="23"/>
      <c r="C34" s="23"/>
      <c r="D34" s="23"/>
      <c r="E34" s="23">
        <v>55</v>
      </c>
      <c r="F34" s="24">
        <f t="shared" ref="F34" si="8">COUNT(B34:E34)</f>
        <v>1</v>
      </c>
      <c r="G34" s="25">
        <f t="shared" ref="G34" si="9">SUM(F34)</f>
        <v>1</v>
      </c>
      <c r="H34" s="26">
        <f t="shared" ref="H34" si="10">SUM(B34:E34)</f>
        <v>55</v>
      </c>
      <c r="I34" s="27">
        <f t="shared" ref="I34" si="11">SUM(H34)</f>
        <v>55</v>
      </c>
    </row>
    <row r="35" spans="1:9" x14ac:dyDescent="0.2">
      <c r="A35" s="30" t="s">
        <v>2</v>
      </c>
      <c r="B35" s="23">
        <v>60</v>
      </c>
      <c r="C35" s="23">
        <v>56</v>
      </c>
      <c r="D35" s="23">
        <v>56</v>
      </c>
      <c r="E35" s="23">
        <v>58</v>
      </c>
      <c r="F35" s="24">
        <f t="shared" si="0"/>
        <v>4</v>
      </c>
      <c r="G35" s="25">
        <f t="shared" si="1"/>
        <v>4</v>
      </c>
      <c r="H35" s="26">
        <f t="shared" si="2"/>
        <v>230</v>
      </c>
      <c r="I35" s="27">
        <f t="shared" si="3"/>
        <v>230</v>
      </c>
    </row>
    <row r="36" spans="1:9" x14ac:dyDescent="0.2">
      <c r="A36" s="30" t="s">
        <v>27</v>
      </c>
      <c r="B36" s="23"/>
      <c r="C36" s="23"/>
      <c r="D36" s="23">
        <v>56</v>
      </c>
      <c r="E36" s="23">
        <v>58</v>
      </c>
      <c r="F36" s="24">
        <f t="shared" si="0"/>
        <v>2</v>
      </c>
      <c r="G36" s="25">
        <f t="shared" si="1"/>
        <v>2</v>
      </c>
      <c r="H36" s="26">
        <f t="shared" si="2"/>
        <v>114</v>
      </c>
      <c r="I36" s="27">
        <f t="shared" si="3"/>
        <v>114</v>
      </c>
    </row>
    <row r="37" spans="1:9" x14ac:dyDescent="0.2">
      <c r="A37" s="30" t="s">
        <v>17</v>
      </c>
      <c r="B37" s="23"/>
      <c r="C37" s="23">
        <v>72</v>
      </c>
      <c r="D37" s="23"/>
      <c r="E37" s="23">
        <v>76</v>
      </c>
      <c r="F37" s="24">
        <f t="shared" si="0"/>
        <v>2</v>
      </c>
      <c r="G37" s="25">
        <f t="shared" si="1"/>
        <v>2</v>
      </c>
      <c r="H37" s="26">
        <f t="shared" si="2"/>
        <v>148</v>
      </c>
      <c r="I37" s="27">
        <f t="shared" si="3"/>
        <v>148</v>
      </c>
    </row>
    <row r="38" spans="1:9" x14ac:dyDescent="0.2">
      <c r="A38" s="30" t="s">
        <v>21</v>
      </c>
      <c r="B38" s="23"/>
      <c r="C38" s="23">
        <v>62</v>
      </c>
      <c r="D38" s="23"/>
      <c r="E38" s="23">
        <v>55</v>
      </c>
      <c r="F38" s="24">
        <f t="shared" ref="F38:F70" si="12">COUNT(B38:E38)</f>
        <v>2</v>
      </c>
      <c r="G38" s="25">
        <f t="shared" ref="G38:G70" si="13">SUM(F38)</f>
        <v>2</v>
      </c>
      <c r="H38" s="26">
        <f t="shared" ref="H38:H72" si="14">SUM(B38:E38)</f>
        <v>117</v>
      </c>
      <c r="I38" s="27">
        <f t="shared" ref="I38:I70" si="15">SUM(H38)</f>
        <v>117</v>
      </c>
    </row>
    <row r="39" spans="1:9" x14ac:dyDescent="0.2">
      <c r="A39" s="30" t="s">
        <v>48</v>
      </c>
      <c r="B39" s="23"/>
      <c r="C39" s="23"/>
      <c r="D39" s="23"/>
      <c r="E39" s="23"/>
      <c r="F39" s="24">
        <f t="shared" si="12"/>
        <v>0</v>
      </c>
      <c r="G39" s="25">
        <f t="shared" si="13"/>
        <v>0</v>
      </c>
      <c r="H39" s="26">
        <f t="shared" si="14"/>
        <v>0</v>
      </c>
      <c r="I39" s="27">
        <f t="shared" si="15"/>
        <v>0</v>
      </c>
    </row>
    <row r="40" spans="1:9" x14ac:dyDescent="0.2">
      <c r="A40" s="30" t="s">
        <v>49</v>
      </c>
      <c r="B40" s="23"/>
      <c r="C40" s="23"/>
      <c r="D40" s="23"/>
      <c r="E40" s="23"/>
      <c r="F40" s="24">
        <f t="shared" si="12"/>
        <v>0</v>
      </c>
      <c r="G40" s="25">
        <f t="shared" si="13"/>
        <v>0</v>
      </c>
      <c r="H40" s="26">
        <f t="shared" si="14"/>
        <v>0</v>
      </c>
      <c r="I40" s="27">
        <f t="shared" si="15"/>
        <v>0</v>
      </c>
    </row>
    <row r="41" spans="1:9" x14ac:dyDescent="0.2">
      <c r="A41" s="30" t="s">
        <v>28</v>
      </c>
      <c r="B41" s="23"/>
      <c r="C41" s="23"/>
      <c r="D41" s="23"/>
      <c r="E41" s="23">
        <v>58</v>
      </c>
      <c r="F41" s="24">
        <f t="shared" si="12"/>
        <v>1</v>
      </c>
      <c r="G41" s="25">
        <f t="shared" si="13"/>
        <v>1</v>
      </c>
      <c r="H41" s="26">
        <f t="shared" si="14"/>
        <v>58</v>
      </c>
      <c r="I41" s="27">
        <f t="shared" si="15"/>
        <v>58</v>
      </c>
    </row>
    <row r="42" spans="1:9" x14ac:dyDescent="0.2">
      <c r="A42" s="32" t="s">
        <v>50</v>
      </c>
      <c r="B42" s="23"/>
      <c r="C42" s="23"/>
      <c r="D42" s="23"/>
      <c r="E42" s="23"/>
      <c r="F42" s="24">
        <f t="shared" si="12"/>
        <v>0</v>
      </c>
      <c r="G42" s="25">
        <f t="shared" si="13"/>
        <v>0</v>
      </c>
      <c r="H42" s="26">
        <f t="shared" si="14"/>
        <v>0</v>
      </c>
      <c r="I42" s="27">
        <f t="shared" si="15"/>
        <v>0</v>
      </c>
    </row>
    <row r="43" spans="1:9" x14ac:dyDescent="0.2">
      <c r="A43" s="30" t="s">
        <v>12</v>
      </c>
      <c r="B43" s="23">
        <v>60</v>
      </c>
      <c r="C43" s="23"/>
      <c r="D43" s="23">
        <v>56</v>
      </c>
      <c r="E43" s="23">
        <v>58</v>
      </c>
      <c r="F43" s="24">
        <f t="shared" si="12"/>
        <v>3</v>
      </c>
      <c r="G43" s="25">
        <f t="shared" si="13"/>
        <v>3</v>
      </c>
      <c r="H43" s="26">
        <f t="shared" si="14"/>
        <v>174</v>
      </c>
      <c r="I43" s="27">
        <f t="shared" si="15"/>
        <v>174</v>
      </c>
    </row>
    <row r="44" spans="1:9" x14ac:dyDescent="0.2">
      <c r="A44" s="30" t="s">
        <v>51</v>
      </c>
      <c r="B44" s="23"/>
      <c r="C44" s="23"/>
      <c r="D44" s="23"/>
      <c r="E44" s="23"/>
      <c r="F44" s="24">
        <f t="shared" si="12"/>
        <v>0</v>
      </c>
      <c r="G44" s="25">
        <f t="shared" si="13"/>
        <v>0</v>
      </c>
      <c r="H44" s="26">
        <f t="shared" si="14"/>
        <v>0</v>
      </c>
      <c r="I44" s="27">
        <f t="shared" si="15"/>
        <v>0</v>
      </c>
    </row>
    <row r="45" spans="1:9" x14ac:dyDescent="0.2">
      <c r="A45" s="30" t="s">
        <v>13</v>
      </c>
      <c r="B45" s="23">
        <v>60</v>
      </c>
      <c r="C45" s="23"/>
      <c r="D45" s="23"/>
      <c r="E45" s="23">
        <v>58</v>
      </c>
      <c r="F45" s="24">
        <f t="shared" si="12"/>
        <v>2</v>
      </c>
      <c r="G45" s="25">
        <f t="shared" si="13"/>
        <v>2</v>
      </c>
      <c r="H45" s="26">
        <f t="shared" si="14"/>
        <v>118</v>
      </c>
      <c r="I45" s="27">
        <f t="shared" si="15"/>
        <v>118</v>
      </c>
    </row>
    <row r="46" spans="1:9" x14ac:dyDescent="0.2">
      <c r="A46" s="31" t="s">
        <v>14</v>
      </c>
      <c r="B46" s="23">
        <v>60</v>
      </c>
      <c r="C46" s="23"/>
      <c r="D46" s="23"/>
      <c r="E46" s="23">
        <v>58</v>
      </c>
      <c r="F46" s="24">
        <f t="shared" si="12"/>
        <v>2</v>
      </c>
      <c r="G46" s="25">
        <f t="shared" si="13"/>
        <v>2</v>
      </c>
      <c r="H46" s="26">
        <f t="shared" si="14"/>
        <v>118</v>
      </c>
      <c r="I46" s="27">
        <f t="shared" si="15"/>
        <v>118</v>
      </c>
    </row>
    <row r="47" spans="1:9" x14ac:dyDescent="0.2">
      <c r="A47" s="31" t="s">
        <v>52</v>
      </c>
      <c r="B47" s="23"/>
      <c r="C47" s="23"/>
      <c r="D47" s="23"/>
      <c r="E47" s="23"/>
      <c r="F47" s="24">
        <f t="shared" si="12"/>
        <v>0</v>
      </c>
      <c r="G47" s="25">
        <f t="shared" si="13"/>
        <v>0</v>
      </c>
      <c r="H47" s="26">
        <f t="shared" si="14"/>
        <v>0</v>
      </c>
      <c r="I47" s="27">
        <f t="shared" si="15"/>
        <v>0</v>
      </c>
    </row>
    <row r="48" spans="1:9" x14ac:dyDescent="0.2">
      <c r="A48" s="30" t="s">
        <v>8</v>
      </c>
      <c r="B48" s="23">
        <v>76</v>
      </c>
      <c r="C48" s="23">
        <v>72</v>
      </c>
      <c r="D48" s="23"/>
      <c r="E48" s="23"/>
      <c r="F48" s="24">
        <f t="shared" si="12"/>
        <v>2</v>
      </c>
      <c r="G48" s="25">
        <f t="shared" si="13"/>
        <v>2</v>
      </c>
      <c r="H48" s="26">
        <f t="shared" si="14"/>
        <v>148</v>
      </c>
      <c r="I48" s="27">
        <f t="shared" si="15"/>
        <v>148</v>
      </c>
    </row>
    <row r="49" spans="1:9" x14ac:dyDescent="0.2">
      <c r="A49" s="30" t="s">
        <v>53</v>
      </c>
      <c r="B49" s="23"/>
      <c r="C49" s="23"/>
      <c r="D49" s="23"/>
      <c r="E49" s="23"/>
      <c r="F49" s="24">
        <f t="shared" si="12"/>
        <v>0</v>
      </c>
      <c r="G49" s="25">
        <f t="shared" si="13"/>
        <v>0</v>
      </c>
      <c r="H49" s="26">
        <f t="shared" si="14"/>
        <v>0</v>
      </c>
      <c r="I49" s="27">
        <f t="shared" si="15"/>
        <v>0</v>
      </c>
    </row>
    <row r="50" spans="1:9" x14ac:dyDescent="0.2">
      <c r="A50" s="30" t="s">
        <v>1</v>
      </c>
      <c r="B50" s="23">
        <v>76</v>
      </c>
      <c r="C50" s="23">
        <v>72</v>
      </c>
      <c r="D50" s="23">
        <v>86</v>
      </c>
      <c r="E50" s="23">
        <v>76</v>
      </c>
      <c r="F50" s="24">
        <f t="shared" si="12"/>
        <v>4</v>
      </c>
      <c r="G50" s="25">
        <f t="shared" si="13"/>
        <v>4</v>
      </c>
      <c r="H50" s="26">
        <f t="shared" si="14"/>
        <v>310</v>
      </c>
      <c r="I50" s="27">
        <f t="shared" si="15"/>
        <v>310</v>
      </c>
    </row>
    <row r="51" spans="1:9" x14ac:dyDescent="0.2">
      <c r="A51" s="30" t="s">
        <v>16</v>
      </c>
      <c r="B51" s="23"/>
      <c r="C51" s="23">
        <v>56</v>
      </c>
      <c r="D51" s="23"/>
      <c r="E51" s="23">
        <v>58</v>
      </c>
      <c r="F51" s="24">
        <f t="shared" si="12"/>
        <v>2</v>
      </c>
      <c r="G51" s="25">
        <f t="shared" si="13"/>
        <v>2</v>
      </c>
      <c r="H51" s="26">
        <f t="shared" si="14"/>
        <v>114</v>
      </c>
      <c r="I51" s="27">
        <f t="shared" si="15"/>
        <v>114</v>
      </c>
    </row>
    <row r="52" spans="1:9" x14ac:dyDescent="0.2">
      <c r="A52" s="30" t="s">
        <v>54</v>
      </c>
      <c r="B52" s="23"/>
      <c r="C52" s="23"/>
      <c r="D52" s="23"/>
      <c r="E52" s="23"/>
      <c r="F52" s="24">
        <f t="shared" si="12"/>
        <v>0</v>
      </c>
      <c r="G52" s="25">
        <f t="shared" si="13"/>
        <v>0</v>
      </c>
      <c r="H52" s="26">
        <f t="shared" si="14"/>
        <v>0</v>
      </c>
      <c r="I52" s="27">
        <f t="shared" si="15"/>
        <v>0</v>
      </c>
    </row>
    <row r="53" spans="1:9" x14ac:dyDescent="0.2">
      <c r="A53" s="30" t="s">
        <v>55</v>
      </c>
      <c r="B53" s="23"/>
      <c r="C53" s="23"/>
      <c r="D53" s="23"/>
      <c r="E53" s="23"/>
      <c r="F53" s="24">
        <f t="shared" si="12"/>
        <v>0</v>
      </c>
      <c r="G53" s="25">
        <f t="shared" si="13"/>
        <v>0</v>
      </c>
      <c r="H53" s="26">
        <f t="shared" si="14"/>
        <v>0</v>
      </c>
      <c r="I53" s="27">
        <f t="shared" si="15"/>
        <v>0</v>
      </c>
    </row>
    <row r="54" spans="1:9" x14ac:dyDescent="0.2">
      <c r="A54" s="30" t="s">
        <v>3</v>
      </c>
      <c r="B54" s="23">
        <v>76</v>
      </c>
      <c r="C54" s="23">
        <v>62</v>
      </c>
      <c r="D54" s="23">
        <v>86</v>
      </c>
      <c r="E54" s="23">
        <v>55</v>
      </c>
      <c r="F54" s="24">
        <f t="shared" si="12"/>
        <v>4</v>
      </c>
      <c r="G54" s="25">
        <f t="shared" si="13"/>
        <v>4</v>
      </c>
      <c r="H54" s="26">
        <f t="shared" si="14"/>
        <v>279</v>
      </c>
      <c r="I54" s="27">
        <f t="shared" si="15"/>
        <v>279</v>
      </c>
    </row>
    <row r="55" spans="1:9" x14ac:dyDescent="0.2">
      <c r="A55" s="30" t="s">
        <v>4</v>
      </c>
      <c r="B55" s="23">
        <v>76</v>
      </c>
      <c r="C55" s="23">
        <v>62</v>
      </c>
      <c r="D55" s="23">
        <v>86</v>
      </c>
      <c r="E55" s="23">
        <v>55</v>
      </c>
      <c r="F55" s="24">
        <f t="shared" si="12"/>
        <v>4</v>
      </c>
      <c r="G55" s="25">
        <f t="shared" si="13"/>
        <v>4</v>
      </c>
      <c r="H55" s="26">
        <f t="shared" si="14"/>
        <v>279</v>
      </c>
      <c r="I55" s="27">
        <f t="shared" si="15"/>
        <v>279</v>
      </c>
    </row>
    <row r="56" spans="1:9" x14ac:dyDescent="0.2">
      <c r="A56" s="30" t="s">
        <v>18</v>
      </c>
      <c r="B56" s="23"/>
      <c r="C56" s="23">
        <v>72</v>
      </c>
      <c r="D56" s="23"/>
      <c r="E56" s="23">
        <v>76</v>
      </c>
      <c r="F56" s="24">
        <f t="shared" si="12"/>
        <v>2</v>
      </c>
      <c r="G56" s="25">
        <f t="shared" si="13"/>
        <v>2</v>
      </c>
      <c r="H56" s="26">
        <f t="shared" si="14"/>
        <v>148</v>
      </c>
      <c r="I56" s="27">
        <f t="shared" si="15"/>
        <v>148</v>
      </c>
    </row>
    <row r="57" spans="1:9" x14ac:dyDescent="0.2">
      <c r="A57" s="30" t="s">
        <v>56</v>
      </c>
      <c r="B57" s="23"/>
      <c r="C57" s="23"/>
      <c r="D57" s="23"/>
      <c r="E57" s="23"/>
      <c r="F57" s="24">
        <f t="shared" si="12"/>
        <v>0</v>
      </c>
      <c r="G57" s="25">
        <f t="shared" si="13"/>
        <v>0</v>
      </c>
      <c r="H57" s="26">
        <f t="shared" si="14"/>
        <v>0</v>
      </c>
      <c r="I57" s="27">
        <f t="shared" si="15"/>
        <v>0</v>
      </c>
    </row>
    <row r="58" spans="1:9" x14ac:dyDescent="0.2">
      <c r="A58" s="30" t="s">
        <v>57</v>
      </c>
      <c r="B58" s="23"/>
      <c r="C58" s="23"/>
      <c r="D58" s="23"/>
      <c r="E58" s="23"/>
      <c r="F58" s="24">
        <f t="shared" si="12"/>
        <v>0</v>
      </c>
      <c r="G58" s="25">
        <f t="shared" si="13"/>
        <v>0</v>
      </c>
      <c r="H58" s="26">
        <f t="shared" si="14"/>
        <v>0</v>
      </c>
      <c r="I58" s="27">
        <f t="shared" si="15"/>
        <v>0</v>
      </c>
    </row>
    <row r="59" spans="1:9" x14ac:dyDescent="0.2">
      <c r="A59" s="30" t="s">
        <v>58</v>
      </c>
      <c r="B59" s="23"/>
      <c r="C59" s="23"/>
      <c r="D59" s="23"/>
      <c r="E59" s="23"/>
      <c r="F59" s="24">
        <f t="shared" si="12"/>
        <v>0</v>
      </c>
      <c r="G59" s="25">
        <f t="shared" si="13"/>
        <v>0</v>
      </c>
      <c r="H59" s="26">
        <f t="shared" si="14"/>
        <v>0</v>
      </c>
      <c r="I59" s="27">
        <f t="shared" si="15"/>
        <v>0</v>
      </c>
    </row>
    <row r="60" spans="1:9" x14ac:dyDescent="0.2">
      <c r="A60" s="30" t="s">
        <v>29</v>
      </c>
      <c r="B60" s="23"/>
      <c r="C60" s="23"/>
      <c r="D60" s="23"/>
      <c r="E60" s="23">
        <v>58</v>
      </c>
      <c r="F60" s="24">
        <f t="shared" si="12"/>
        <v>1</v>
      </c>
      <c r="G60" s="25">
        <f t="shared" si="13"/>
        <v>1</v>
      </c>
      <c r="H60" s="26">
        <f t="shared" si="14"/>
        <v>58</v>
      </c>
      <c r="I60" s="27">
        <f t="shared" si="15"/>
        <v>58</v>
      </c>
    </row>
    <row r="61" spans="1:9" x14ac:dyDescent="0.2">
      <c r="A61" s="30" t="s">
        <v>59</v>
      </c>
      <c r="B61" s="23"/>
      <c r="C61" s="23"/>
      <c r="D61" s="23"/>
      <c r="E61" s="23"/>
      <c r="F61" s="24">
        <f t="shared" si="12"/>
        <v>0</v>
      </c>
      <c r="G61" s="25">
        <f t="shared" si="13"/>
        <v>0</v>
      </c>
      <c r="H61" s="26">
        <f t="shared" si="14"/>
        <v>0</v>
      </c>
      <c r="I61" s="27">
        <f t="shared" si="15"/>
        <v>0</v>
      </c>
    </row>
    <row r="62" spans="1:9" x14ac:dyDescent="0.2">
      <c r="A62" s="30" t="s">
        <v>60</v>
      </c>
      <c r="B62" s="23"/>
      <c r="C62" s="23"/>
      <c r="D62" s="23"/>
      <c r="E62" s="23"/>
      <c r="F62" s="24">
        <f t="shared" si="12"/>
        <v>0</v>
      </c>
      <c r="G62" s="25">
        <f t="shared" si="13"/>
        <v>0</v>
      </c>
      <c r="H62" s="26">
        <f t="shared" si="14"/>
        <v>0</v>
      </c>
      <c r="I62" s="27">
        <f t="shared" si="15"/>
        <v>0</v>
      </c>
    </row>
    <row r="63" spans="1:9" x14ac:dyDescent="0.2">
      <c r="A63" s="30" t="s">
        <v>61</v>
      </c>
      <c r="B63" s="23"/>
      <c r="C63" s="23"/>
      <c r="D63" s="23"/>
      <c r="E63" s="23"/>
      <c r="F63" s="24">
        <f t="shared" si="12"/>
        <v>0</v>
      </c>
      <c r="G63" s="25">
        <f t="shared" si="13"/>
        <v>0</v>
      </c>
      <c r="H63" s="26">
        <f t="shared" si="14"/>
        <v>0</v>
      </c>
      <c r="I63" s="27">
        <f t="shared" si="15"/>
        <v>0</v>
      </c>
    </row>
    <row r="64" spans="1:9" x14ac:dyDescent="0.2">
      <c r="A64" s="30" t="s">
        <v>102</v>
      </c>
      <c r="B64" s="23"/>
      <c r="C64" s="23"/>
      <c r="D64" s="23"/>
      <c r="E64" s="23"/>
      <c r="F64" s="24">
        <f t="shared" ref="F64" si="16">COUNT(B64:E64)</f>
        <v>0</v>
      </c>
      <c r="G64" s="25">
        <f t="shared" ref="G64" si="17">SUM(F64)</f>
        <v>0</v>
      </c>
      <c r="H64" s="26">
        <f t="shared" ref="H64" si="18">SUM(B64:E64)</f>
        <v>0</v>
      </c>
      <c r="I64" s="27">
        <f t="shared" ref="I64" si="19">SUM(H64)</f>
        <v>0</v>
      </c>
    </row>
    <row r="65" spans="1:9" x14ac:dyDescent="0.2">
      <c r="A65" s="30" t="s">
        <v>62</v>
      </c>
      <c r="B65" s="23"/>
      <c r="C65" s="23"/>
      <c r="D65" s="23"/>
      <c r="E65" s="23"/>
      <c r="F65" s="24">
        <f t="shared" si="12"/>
        <v>0</v>
      </c>
      <c r="G65" s="25">
        <f t="shared" si="13"/>
        <v>0</v>
      </c>
      <c r="H65" s="26">
        <f t="shared" si="14"/>
        <v>0</v>
      </c>
      <c r="I65" s="27">
        <f t="shared" si="15"/>
        <v>0</v>
      </c>
    </row>
    <row r="66" spans="1:9" x14ac:dyDescent="0.2">
      <c r="A66" s="30" t="s">
        <v>63</v>
      </c>
      <c r="B66" s="23"/>
      <c r="C66" s="23"/>
      <c r="D66" s="23"/>
      <c r="E66" s="23"/>
      <c r="F66" s="24">
        <f t="shared" si="12"/>
        <v>0</v>
      </c>
      <c r="G66" s="25">
        <f t="shared" si="13"/>
        <v>0</v>
      </c>
      <c r="H66" s="26">
        <f t="shared" si="14"/>
        <v>0</v>
      </c>
      <c r="I66" s="27">
        <f t="shared" si="15"/>
        <v>0</v>
      </c>
    </row>
    <row r="67" spans="1:9" x14ac:dyDescent="0.2">
      <c r="A67" s="30" t="s">
        <v>64</v>
      </c>
      <c r="B67" s="23"/>
      <c r="C67" s="23"/>
      <c r="D67" s="23"/>
      <c r="E67" s="23"/>
      <c r="F67" s="24">
        <f t="shared" si="12"/>
        <v>0</v>
      </c>
      <c r="G67" s="25">
        <f t="shared" si="13"/>
        <v>0</v>
      </c>
      <c r="H67" s="26">
        <f t="shared" si="14"/>
        <v>0</v>
      </c>
      <c r="I67" s="27">
        <f t="shared" si="15"/>
        <v>0</v>
      </c>
    </row>
    <row r="68" spans="1:9" x14ac:dyDescent="0.2">
      <c r="A68" s="30" t="s">
        <v>30</v>
      </c>
      <c r="B68" s="23"/>
      <c r="C68" s="23"/>
      <c r="D68" s="23"/>
      <c r="E68" s="23">
        <v>58</v>
      </c>
      <c r="F68" s="24">
        <f t="shared" si="12"/>
        <v>1</v>
      </c>
      <c r="G68" s="25">
        <f t="shared" si="13"/>
        <v>1</v>
      </c>
      <c r="H68" s="26">
        <f t="shared" si="14"/>
        <v>58</v>
      </c>
      <c r="I68" s="27">
        <f t="shared" si="15"/>
        <v>58</v>
      </c>
    </row>
    <row r="69" spans="1:9" x14ac:dyDescent="0.2">
      <c r="A69" s="30" t="s">
        <v>31</v>
      </c>
      <c r="B69" s="23"/>
      <c r="C69" s="23"/>
      <c r="D69" s="23"/>
      <c r="E69" s="23">
        <v>58</v>
      </c>
      <c r="F69" s="24">
        <f t="shared" si="12"/>
        <v>1</v>
      </c>
      <c r="G69" s="25">
        <f t="shared" si="13"/>
        <v>1</v>
      </c>
      <c r="H69" s="26">
        <f t="shared" si="14"/>
        <v>58</v>
      </c>
      <c r="I69" s="27">
        <f t="shared" si="15"/>
        <v>58</v>
      </c>
    </row>
    <row r="70" spans="1:9" x14ac:dyDescent="0.2">
      <c r="A70" s="30" t="s">
        <v>65</v>
      </c>
      <c r="B70" s="23"/>
      <c r="C70" s="23"/>
      <c r="D70" s="23"/>
      <c r="E70" s="23"/>
      <c r="F70" s="24">
        <f t="shared" si="12"/>
        <v>0</v>
      </c>
      <c r="G70" s="25">
        <f t="shared" si="13"/>
        <v>0</v>
      </c>
      <c r="H70" s="26">
        <f t="shared" si="14"/>
        <v>0</v>
      </c>
      <c r="I70" s="27">
        <f t="shared" si="15"/>
        <v>0</v>
      </c>
    </row>
    <row r="71" spans="1:9" x14ac:dyDescent="0.2">
      <c r="A71" s="30" t="s">
        <v>66</v>
      </c>
      <c r="B71" s="23"/>
      <c r="C71" s="23"/>
      <c r="D71" s="23"/>
      <c r="E71" s="23"/>
      <c r="F71" s="24">
        <f t="shared" ref="F71:F72" si="20">COUNT(B71:E71)</f>
        <v>0</v>
      </c>
      <c r="G71" s="25">
        <f t="shared" ref="G71:G72" si="21">SUM(F71)</f>
        <v>0</v>
      </c>
      <c r="H71" s="26">
        <f t="shared" si="14"/>
        <v>0</v>
      </c>
      <c r="I71" s="27">
        <f t="shared" ref="I71:I72" si="22">SUM(H71)</f>
        <v>0</v>
      </c>
    </row>
    <row r="72" spans="1:9" x14ac:dyDescent="0.2">
      <c r="A72" s="30" t="s">
        <v>5</v>
      </c>
      <c r="B72" s="23">
        <v>60</v>
      </c>
      <c r="C72" s="23">
        <v>56</v>
      </c>
      <c r="D72" s="23"/>
      <c r="E72" s="23">
        <v>58</v>
      </c>
      <c r="F72" s="24">
        <f t="shared" si="20"/>
        <v>3</v>
      </c>
      <c r="G72" s="25">
        <f t="shared" si="21"/>
        <v>3</v>
      </c>
      <c r="H72" s="26">
        <f t="shared" si="14"/>
        <v>174</v>
      </c>
      <c r="I72" s="27">
        <f t="shared" si="22"/>
        <v>174</v>
      </c>
    </row>
  </sheetData>
  <sheetProtection selectLockedCells="1" selectUnlockedCells="1"/>
  <mergeCells count="4">
    <mergeCell ref="F2:F3"/>
    <mergeCell ref="G2:G3"/>
    <mergeCell ref="H2:H3"/>
    <mergeCell ref="I2:I3"/>
  </mergeCells>
  <pageMargins left="0.78749999999999998" right="0.78749999999999998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2"/>
  <sheetViews>
    <sheetView zoomScale="130" zoomScaleNormal="130" workbookViewId="0">
      <pane ySplit="3" topLeftCell="A36" activePane="bottomLeft" state="frozen"/>
      <selection activeCell="A33" sqref="A33"/>
      <selection pane="bottomLeft"/>
    </sheetView>
  </sheetViews>
  <sheetFormatPr defaultColWidth="9" defaultRowHeight="12.75" x14ac:dyDescent="0.2"/>
  <cols>
    <col min="1" max="1" width="24.5703125" style="1" customWidth="1"/>
    <col min="2" max="11" width="4" style="1" customWidth="1"/>
    <col min="12" max="15" width="5.42578125" style="1" customWidth="1"/>
    <col min="16" max="16384" width="9" style="1"/>
  </cols>
  <sheetData>
    <row r="1" spans="1:15" ht="27.75" customHeight="1" x14ac:dyDescent="0.25">
      <c r="A1" s="12" t="s">
        <v>76</v>
      </c>
      <c r="O1" s="14" t="s">
        <v>69</v>
      </c>
    </row>
    <row r="2" spans="1:15" s="18" customFormat="1" ht="54.75" customHeight="1" thickBot="1" x14ac:dyDescent="0.25">
      <c r="A2" s="15"/>
      <c r="B2" s="33" t="s">
        <v>70</v>
      </c>
      <c r="C2" s="33" t="s">
        <v>71</v>
      </c>
      <c r="D2" s="33" t="s">
        <v>70</v>
      </c>
      <c r="E2" s="33" t="s">
        <v>71</v>
      </c>
      <c r="F2" s="33" t="s">
        <v>70</v>
      </c>
      <c r="G2" s="33" t="s">
        <v>71</v>
      </c>
      <c r="H2" s="33" t="s">
        <v>70</v>
      </c>
      <c r="I2" s="33" t="s">
        <v>71</v>
      </c>
      <c r="J2" s="33" t="s">
        <v>70</v>
      </c>
      <c r="K2" s="33" t="s">
        <v>71</v>
      </c>
      <c r="L2" s="92" t="s">
        <v>77</v>
      </c>
      <c r="M2" s="93" t="s">
        <v>73</v>
      </c>
      <c r="N2" s="94" t="s">
        <v>74</v>
      </c>
      <c r="O2" s="95" t="s">
        <v>75</v>
      </c>
    </row>
    <row r="3" spans="1:15" ht="18" customHeight="1" thickBot="1" x14ac:dyDescent="0.25">
      <c r="A3" s="62"/>
      <c r="B3" s="60">
        <v>1</v>
      </c>
      <c r="C3" s="60">
        <v>2</v>
      </c>
      <c r="D3" s="60">
        <v>8</v>
      </c>
      <c r="E3" s="60">
        <v>9</v>
      </c>
      <c r="F3" s="60">
        <v>15</v>
      </c>
      <c r="G3" s="60">
        <v>16</v>
      </c>
      <c r="H3" s="60">
        <v>22</v>
      </c>
      <c r="I3" s="60">
        <v>23</v>
      </c>
      <c r="J3" s="60">
        <v>29</v>
      </c>
      <c r="K3" s="61">
        <v>30</v>
      </c>
      <c r="L3" s="92"/>
      <c r="M3" s="93"/>
      <c r="N3" s="94"/>
      <c r="O3" s="95"/>
    </row>
    <row r="4" spans="1:15" ht="12.75" customHeight="1" x14ac:dyDescent="0.2">
      <c r="A4" s="52" t="s">
        <v>32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24">
        <f t="shared" ref="L4:L37" si="0">COUNT(B4:K4)</f>
        <v>0</v>
      </c>
      <c r="M4" s="25">
        <f>SUM(feb!F4+L4)</f>
        <v>0</v>
      </c>
      <c r="N4" s="26">
        <f t="shared" ref="N4:N37" si="1">SUM(B4:K4)</f>
        <v>0</v>
      </c>
      <c r="O4" s="27">
        <f>SUM(feb!H4+N4)</f>
        <v>0</v>
      </c>
    </row>
    <row r="5" spans="1:15" x14ac:dyDescent="0.2">
      <c r="A5" s="52" t="s">
        <v>33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24">
        <f t="shared" si="0"/>
        <v>0</v>
      </c>
      <c r="M5" s="25">
        <f>SUM(feb!F5+L5)</f>
        <v>0</v>
      </c>
      <c r="N5" s="26">
        <f t="shared" si="1"/>
        <v>0</v>
      </c>
      <c r="O5" s="27">
        <f>SUM(feb!H5+N5)</f>
        <v>0</v>
      </c>
    </row>
    <row r="6" spans="1:15" x14ac:dyDescent="0.2">
      <c r="A6" s="52" t="s">
        <v>19</v>
      </c>
      <c r="B6" s="56"/>
      <c r="C6" s="56">
        <v>57</v>
      </c>
      <c r="D6" s="56">
        <v>67</v>
      </c>
      <c r="E6" s="56">
        <v>58</v>
      </c>
      <c r="F6" s="56"/>
      <c r="G6" s="56"/>
      <c r="H6" s="56">
        <v>69</v>
      </c>
      <c r="I6" s="56"/>
      <c r="J6" s="56">
        <v>75</v>
      </c>
      <c r="K6" s="56"/>
      <c r="L6" s="24">
        <f t="shared" si="0"/>
        <v>5</v>
      </c>
      <c r="M6" s="25">
        <f>SUM(feb!F6+L6)</f>
        <v>6</v>
      </c>
      <c r="N6" s="26">
        <f t="shared" si="1"/>
        <v>326</v>
      </c>
      <c r="O6" s="27">
        <f>SUM(feb!H6+N6)</f>
        <v>386</v>
      </c>
    </row>
    <row r="7" spans="1:15" x14ac:dyDescent="0.2">
      <c r="A7" s="52" t="s">
        <v>34</v>
      </c>
      <c r="B7" s="56"/>
      <c r="C7" s="56"/>
      <c r="D7" s="56"/>
      <c r="E7" s="56">
        <v>64</v>
      </c>
      <c r="F7" s="56"/>
      <c r="G7" s="56">
        <v>65</v>
      </c>
      <c r="H7" s="56"/>
      <c r="I7" s="56">
        <v>65</v>
      </c>
      <c r="J7" s="56"/>
      <c r="K7" s="56"/>
      <c r="L7" s="24">
        <f t="shared" si="0"/>
        <v>3</v>
      </c>
      <c r="M7" s="25">
        <f>SUM(feb!F7+L7)</f>
        <v>3</v>
      </c>
      <c r="N7" s="26">
        <f t="shared" si="1"/>
        <v>194</v>
      </c>
      <c r="O7" s="27">
        <f>SUM(feb!H7+N7)</f>
        <v>194</v>
      </c>
    </row>
    <row r="8" spans="1:15" x14ac:dyDescent="0.2">
      <c r="A8" s="53" t="s">
        <v>6</v>
      </c>
      <c r="B8" s="56">
        <v>89</v>
      </c>
      <c r="C8" s="56">
        <v>65</v>
      </c>
      <c r="D8" s="56"/>
      <c r="E8" s="56">
        <v>64</v>
      </c>
      <c r="F8" s="56">
        <v>96</v>
      </c>
      <c r="G8" s="56">
        <v>65</v>
      </c>
      <c r="H8" s="56">
        <v>109</v>
      </c>
      <c r="I8" s="56">
        <v>65</v>
      </c>
      <c r="J8" s="56">
        <v>116</v>
      </c>
      <c r="K8" s="56">
        <v>72</v>
      </c>
      <c r="L8" s="24">
        <f t="shared" si="0"/>
        <v>9</v>
      </c>
      <c r="M8" s="25">
        <f>SUM(feb!F8+L8)</f>
        <v>12</v>
      </c>
      <c r="N8" s="26">
        <f t="shared" si="1"/>
        <v>741</v>
      </c>
      <c r="O8" s="27">
        <f>SUM(feb!H8+N8)</f>
        <v>934</v>
      </c>
    </row>
    <row r="9" spans="1:15" x14ac:dyDescent="0.2">
      <c r="A9" s="54" t="s">
        <v>9</v>
      </c>
      <c r="B9" s="56">
        <v>65</v>
      </c>
      <c r="C9" s="56">
        <v>57</v>
      </c>
      <c r="D9" s="56">
        <v>67</v>
      </c>
      <c r="E9" s="56">
        <v>58</v>
      </c>
      <c r="F9" s="56">
        <v>69</v>
      </c>
      <c r="G9" s="56">
        <v>60</v>
      </c>
      <c r="H9" s="56">
        <v>69</v>
      </c>
      <c r="I9" s="56">
        <v>59</v>
      </c>
      <c r="J9" s="56">
        <v>75</v>
      </c>
      <c r="K9" s="56"/>
      <c r="L9" s="24">
        <f t="shared" si="0"/>
        <v>9</v>
      </c>
      <c r="M9" s="25">
        <f>SUM(feb!F9+L9)</f>
        <v>11</v>
      </c>
      <c r="N9" s="26">
        <f t="shared" si="1"/>
        <v>579</v>
      </c>
      <c r="O9" s="27">
        <f>SUM(feb!H9+N9)</f>
        <v>697</v>
      </c>
    </row>
    <row r="10" spans="1:15" x14ac:dyDescent="0.2">
      <c r="A10" s="54" t="s">
        <v>22</v>
      </c>
      <c r="B10" s="56">
        <v>65</v>
      </c>
      <c r="C10" s="56"/>
      <c r="D10" s="56"/>
      <c r="E10" s="56"/>
      <c r="F10" s="56"/>
      <c r="G10" s="56"/>
      <c r="H10" s="56">
        <v>69</v>
      </c>
      <c r="I10" s="56">
        <v>59</v>
      </c>
      <c r="J10" s="56">
        <v>75</v>
      </c>
      <c r="K10" s="56"/>
      <c r="L10" s="24">
        <f t="shared" si="0"/>
        <v>4</v>
      </c>
      <c r="M10" s="25">
        <f>SUM(feb!F10+L10)</f>
        <v>5</v>
      </c>
      <c r="N10" s="26">
        <f t="shared" si="1"/>
        <v>268</v>
      </c>
      <c r="O10" s="27">
        <f>SUM(feb!H10+N10)</f>
        <v>326</v>
      </c>
    </row>
    <row r="11" spans="1:15" x14ac:dyDescent="0.2">
      <c r="A11" s="54" t="s">
        <v>35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24">
        <f t="shared" si="0"/>
        <v>0</v>
      </c>
      <c r="M11" s="25">
        <f>SUM(feb!F11+L11)</f>
        <v>0</v>
      </c>
      <c r="N11" s="26">
        <f t="shared" si="1"/>
        <v>0</v>
      </c>
      <c r="O11" s="27">
        <f>SUM(feb!H11+N11)</f>
        <v>0</v>
      </c>
    </row>
    <row r="12" spans="1:15" x14ac:dyDescent="0.2">
      <c r="A12" s="54" t="s">
        <v>36</v>
      </c>
      <c r="B12" s="56">
        <v>89</v>
      </c>
      <c r="C12" s="56">
        <v>65</v>
      </c>
      <c r="D12" s="56"/>
      <c r="E12" s="56"/>
      <c r="F12" s="56"/>
      <c r="G12" s="56"/>
      <c r="H12" s="56">
        <v>109</v>
      </c>
      <c r="I12" s="56">
        <v>65</v>
      </c>
      <c r="J12" s="56">
        <v>116</v>
      </c>
      <c r="K12" s="56"/>
      <c r="L12" s="24">
        <f t="shared" si="0"/>
        <v>5</v>
      </c>
      <c r="M12" s="25">
        <f>SUM(feb!F12+L12)</f>
        <v>6</v>
      </c>
      <c r="N12" s="26">
        <f t="shared" si="1"/>
        <v>444</v>
      </c>
      <c r="O12" s="27">
        <f>SUM(feb!H12+N12)</f>
        <v>499</v>
      </c>
    </row>
    <row r="13" spans="1:15" x14ac:dyDescent="0.2">
      <c r="A13" s="54" t="s">
        <v>103</v>
      </c>
      <c r="B13" s="56"/>
      <c r="C13" s="56"/>
      <c r="D13" s="56"/>
      <c r="E13" s="56"/>
      <c r="F13" s="56"/>
      <c r="G13" s="56"/>
      <c r="H13" s="56"/>
      <c r="I13" s="56"/>
      <c r="J13" s="56">
        <v>65</v>
      </c>
      <c r="K13" s="56"/>
      <c r="L13" s="24">
        <f t="shared" ref="L13" si="2">COUNT(B13:K13)</f>
        <v>1</v>
      </c>
      <c r="M13" s="25">
        <f>SUM(feb!F13+L13)</f>
        <v>1</v>
      </c>
      <c r="N13" s="26">
        <f t="shared" ref="N13" si="3">SUM(B13:K13)</f>
        <v>65</v>
      </c>
      <c r="O13" s="27">
        <f>SUM(feb!H13+N13)</f>
        <v>65</v>
      </c>
    </row>
    <row r="14" spans="1:15" x14ac:dyDescent="0.2">
      <c r="A14" s="54" t="s">
        <v>37</v>
      </c>
      <c r="B14" s="56"/>
      <c r="C14" s="56"/>
      <c r="D14" s="56">
        <v>67</v>
      </c>
      <c r="E14" s="56">
        <v>58</v>
      </c>
      <c r="F14" s="56"/>
      <c r="G14" s="56"/>
      <c r="H14" s="56"/>
      <c r="I14" s="56"/>
      <c r="J14" s="56"/>
      <c r="K14" s="56">
        <v>65</v>
      </c>
      <c r="L14" s="24">
        <f t="shared" si="0"/>
        <v>3</v>
      </c>
      <c r="M14" s="25">
        <f>SUM(feb!F14+L14)</f>
        <v>3</v>
      </c>
      <c r="N14" s="26">
        <f t="shared" si="1"/>
        <v>190</v>
      </c>
      <c r="O14" s="27">
        <f>SUM(feb!H14+N14)</f>
        <v>190</v>
      </c>
    </row>
    <row r="15" spans="1:15" x14ac:dyDescent="0.2">
      <c r="A15" s="54" t="s">
        <v>38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24">
        <f t="shared" si="0"/>
        <v>0</v>
      </c>
      <c r="M15" s="25">
        <f>SUM(feb!F15+L15)</f>
        <v>0</v>
      </c>
      <c r="N15" s="26">
        <f t="shared" si="1"/>
        <v>0</v>
      </c>
      <c r="O15" s="27">
        <f>SUM(feb!H15+N15)</f>
        <v>0</v>
      </c>
    </row>
    <row r="16" spans="1:15" x14ac:dyDescent="0.2">
      <c r="A16" s="54" t="s">
        <v>20</v>
      </c>
      <c r="B16" s="56"/>
      <c r="C16" s="56">
        <v>65</v>
      </c>
      <c r="D16" s="56"/>
      <c r="E16" s="56">
        <v>64</v>
      </c>
      <c r="F16" s="56"/>
      <c r="G16" s="56"/>
      <c r="H16" s="56"/>
      <c r="I16" s="56">
        <v>65</v>
      </c>
      <c r="J16" s="56"/>
      <c r="K16" s="56"/>
      <c r="L16" s="24">
        <f t="shared" si="0"/>
        <v>3</v>
      </c>
      <c r="M16" s="25">
        <f>SUM(feb!F16+L16)</f>
        <v>5</v>
      </c>
      <c r="N16" s="26">
        <f t="shared" si="1"/>
        <v>194</v>
      </c>
      <c r="O16" s="27">
        <f>SUM(feb!H16+N16)</f>
        <v>311</v>
      </c>
    </row>
    <row r="17" spans="1:15" x14ac:dyDescent="0.2">
      <c r="A17" s="54" t="s">
        <v>15</v>
      </c>
      <c r="B17" s="56">
        <v>89</v>
      </c>
      <c r="C17" s="56">
        <v>65</v>
      </c>
      <c r="D17" s="56"/>
      <c r="E17" s="56"/>
      <c r="F17" s="56">
        <v>96</v>
      </c>
      <c r="G17" s="56">
        <v>65</v>
      </c>
      <c r="H17" s="56">
        <v>61</v>
      </c>
      <c r="I17" s="56">
        <v>65</v>
      </c>
      <c r="J17" s="56">
        <v>116</v>
      </c>
      <c r="K17" s="56">
        <v>72</v>
      </c>
      <c r="L17" s="24">
        <f t="shared" si="0"/>
        <v>8</v>
      </c>
      <c r="M17" s="25">
        <f>SUM(feb!F17+L17)</f>
        <v>11</v>
      </c>
      <c r="N17" s="26">
        <f t="shared" si="1"/>
        <v>629</v>
      </c>
      <c r="O17" s="27">
        <f>SUM(feb!H17+N17)</f>
        <v>832</v>
      </c>
    </row>
    <row r="18" spans="1:15" x14ac:dyDescent="0.2">
      <c r="A18" s="54" t="s">
        <v>39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24">
        <f t="shared" si="0"/>
        <v>0</v>
      </c>
      <c r="M18" s="25">
        <f>SUM(feb!F18+L18)</f>
        <v>0</v>
      </c>
      <c r="N18" s="26">
        <f t="shared" si="1"/>
        <v>0</v>
      </c>
      <c r="O18" s="27">
        <f>SUM(feb!H18+N18)</f>
        <v>0</v>
      </c>
    </row>
    <row r="19" spans="1:15" x14ac:dyDescent="0.2">
      <c r="A19" s="54" t="s">
        <v>23</v>
      </c>
      <c r="B19" s="56">
        <v>65</v>
      </c>
      <c r="C19" s="56">
        <v>57</v>
      </c>
      <c r="D19" s="56">
        <v>67</v>
      </c>
      <c r="E19" s="56">
        <v>58</v>
      </c>
      <c r="F19" s="56"/>
      <c r="G19" s="56"/>
      <c r="H19" s="56"/>
      <c r="I19" s="56"/>
      <c r="J19" s="56">
        <v>75</v>
      </c>
      <c r="K19" s="56">
        <v>65</v>
      </c>
      <c r="L19" s="24">
        <f t="shared" si="0"/>
        <v>6</v>
      </c>
      <c r="M19" s="25">
        <f>SUM(feb!F19+L19)</f>
        <v>7</v>
      </c>
      <c r="N19" s="26">
        <f t="shared" si="1"/>
        <v>387</v>
      </c>
      <c r="O19" s="27">
        <f>SUM(feb!H19+N19)</f>
        <v>445</v>
      </c>
    </row>
    <row r="20" spans="1:15" x14ac:dyDescent="0.2">
      <c r="A20" s="54" t="s">
        <v>40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24">
        <f t="shared" si="0"/>
        <v>0</v>
      </c>
      <c r="M20" s="25">
        <f>SUM(feb!F20+L20)</f>
        <v>0</v>
      </c>
      <c r="N20" s="26">
        <f t="shared" si="1"/>
        <v>0</v>
      </c>
      <c r="O20" s="27">
        <f>SUM(feb!H20+N20)</f>
        <v>0</v>
      </c>
    </row>
    <row r="21" spans="1:15" x14ac:dyDescent="0.2">
      <c r="A21" s="54" t="s">
        <v>24</v>
      </c>
      <c r="B21" s="56"/>
      <c r="C21" s="56"/>
      <c r="D21" s="56">
        <v>67</v>
      </c>
      <c r="E21" s="56">
        <v>58</v>
      </c>
      <c r="F21" s="56"/>
      <c r="G21" s="56">
        <v>60</v>
      </c>
      <c r="H21" s="56">
        <v>69</v>
      </c>
      <c r="I21" s="56">
        <v>59</v>
      </c>
      <c r="J21" s="56">
        <v>75</v>
      </c>
      <c r="K21" s="56">
        <v>65</v>
      </c>
      <c r="L21" s="24">
        <f t="shared" si="0"/>
        <v>7</v>
      </c>
      <c r="M21" s="25">
        <f>SUM(feb!F21+L21)</f>
        <v>8</v>
      </c>
      <c r="N21" s="26">
        <f t="shared" si="1"/>
        <v>453</v>
      </c>
      <c r="O21" s="27">
        <f>SUM(feb!H21+N21)</f>
        <v>511</v>
      </c>
    </row>
    <row r="22" spans="1:15" x14ac:dyDescent="0.2">
      <c r="A22" s="54" t="s">
        <v>10</v>
      </c>
      <c r="B22" s="56">
        <v>65</v>
      </c>
      <c r="C22" s="56">
        <v>57</v>
      </c>
      <c r="D22" s="56">
        <v>67</v>
      </c>
      <c r="E22" s="56">
        <v>58</v>
      </c>
      <c r="F22" s="56"/>
      <c r="G22" s="56"/>
      <c r="H22" s="56"/>
      <c r="I22" s="56"/>
      <c r="J22" s="56">
        <v>75</v>
      </c>
      <c r="K22" s="56">
        <v>65</v>
      </c>
      <c r="L22" s="24">
        <f t="shared" si="0"/>
        <v>6</v>
      </c>
      <c r="M22" s="25">
        <f>SUM(feb!F22+L22)</f>
        <v>8</v>
      </c>
      <c r="N22" s="26">
        <f t="shared" si="1"/>
        <v>387</v>
      </c>
      <c r="O22" s="27">
        <f>SUM(feb!H22+N22)</f>
        <v>505</v>
      </c>
    </row>
    <row r="23" spans="1:15" x14ac:dyDescent="0.2">
      <c r="A23" s="54" t="s">
        <v>7</v>
      </c>
      <c r="B23" s="56">
        <v>89</v>
      </c>
      <c r="C23" s="56">
        <v>65</v>
      </c>
      <c r="D23" s="56">
        <v>95</v>
      </c>
      <c r="E23" s="56">
        <v>84</v>
      </c>
      <c r="F23" s="56"/>
      <c r="G23" s="56">
        <v>78</v>
      </c>
      <c r="H23" s="56">
        <v>109</v>
      </c>
      <c r="I23" s="56">
        <v>80</v>
      </c>
      <c r="J23" s="56">
        <v>116</v>
      </c>
      <c r="K23" s="56"/>
      <c r="L23" s="24">
        <f t="shared" si="0"/>
        <v>8</v>
      </c>
      <c r="M23" s="25">
        <f>SUM(feb!F23+L23)</f>
        <v>10</v>
      </c>
      <c r="N23" s="26">
        <f t="shared" si="1"/>
        <v>716</v>
      </c>
      <c r="O23" s="27">
        <f>SUM(feb!H23+N23)</f>
        <v>864</v>
      </c>
    </row>
    <row r="24" spans="1:15" x14ac:dyDescent="0.2">
      <c r="A24" s="54" t="s">
        <v>41</v>
      </c>
      <c r="B24" s="56"/>
      <c r="C24" s="56"/>
      <c r="D24" s="56"/>
      <c r="E24" s="56"/>
      <c r="F24" s="56"/>
      <c r="G24" s="56"/>
      <c r="H24" s="56"/>
      <c r="I24" s="56"/>
      <c r="J24" s="56"/>
      <c r="K24" s="56">
        <v>73</v>
      </c>
      <c r="L24" s="24">
        <f t="shared" si="0"/>
        <v>1</v>
      </c>
      <c r="M24" s="25">
        <f>SUM(feb!F24+L24)</f>
        <v>1</v>
      </c>
      <c r="N24" s="26">
        <f t="shared" si="1"/>
        <v>73</v>
      </c>
      <c r="O24" s="27">
        <f>SUM(feb!H24+N24)</f>
        <v>73</v>
      </c>
    </row>
    <row r="25" spans="1:15" x14ac:dyDescent="0.2">
      <c r="A25" s="54" t="s">
        <v>42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24">
        <f t="shared" si="0"/>
        <v>0</v>
      </c>
      <c r="M25" s="25">
        <f>SUM(feb!F25+L25)</f>
        <v>0</v>
      </c>
      <c r="N25" s="26">
        <f t="shared" si="1"/>
        <v>0</v>
      </c>
      <c r="O25" s="27">
        <f>SUM(feb!H25+N25)</f>
        <v>0</v>
      </c>
    </row>
    <row r="26" spans="1:15" x14ac:dyDescent="0.2">
      <c r="A26" s="54" t="s">
        <v>25</v>
      </c>
      <c r="B26" s="56"/>
      <c r="C26" s="56"/>
      <c r="D26" s="56"/>
      <c r="E26" s="56">
        <v>85</v>
      </c>
      <c r="F26" s="56"/>
      <c r="G26" s="56">
        <v>78</v>
      </c>
      <c r="H26" s="56"/>
      <c r="I26" s="56">
        <v>80</v>
      </c>
      <c r="J26" s="56"/>
      <c r="K26" s="56">
        <v>73</v>
      </c>
      <c r="L26" s="24">
        <f t="shared" si="0"/>
        <v>4</v>
      </c>
      <c r="M26" s="25">
        <f>SUM(feb!F26+L26)</f>
        <v>5</v>
      </c>
      <c r="N26" s="26">
        <f t="shared" si="1"/>
        <v>316</v>
      </c>
      <c r="O26" s="27">
        <f>SUM(feb!H26+N26)</f>
        <v>392</v>
      </c>
    </row>
    <row r="27" spans="1:15" x14ac:dyDescent="0.2">
      <c r="A27" s="54" t="s">
        <v>43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24">
        <f t="shared" si="0"/>
        <v>0</v>
      </c>
      <c r="M27" s="25">
        <f>SUM(feb!F27+L27)</f>
        <v>0</v>
      </c>
      <c r="N27" s="26">
        <f t="shared" si="1"/>
        <v>0</v>
      </c>
      <c r="O27" s="27">
        <f>SUM(feb!H27+N27)</f>
        <v>0</v>
      </c>
    </row>
    <row r="28" spans="1:15" x14ac:dyDescent="0.2">
      <c r="A28" s="55" t="s">
        <v>44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24">
        <f t="shared" si="0"/>
        <v>0</v>
      </c>
      <c r="M28" s="25">
        <f>SUM(feb!F28+L28)</f>
        <v>0</v>
      </c>
      <c r="N28" s="26">
        <f t="shared" si="1"/>
        <v>0</v>
      </c>
      <c r="O28" s="27">
        <f>SUM(feb!H28+N28)</f>
        <v>0</v>
      </c>
    </row>
    <row r="29" spans="1:15" x14ac:dyDescent="0.2">
      <c r="A29" s="55" t="s">
        <v>45</v>
      </c>
      <c r="B29" s="56"/>
      <c r="C29" s="56">
        <v>65</v>
      </c>
      <c r="D29" s="56">
        <v>95</v>
      </c>
      <c r="E29" s="56">
        <v>64</v>
      </c>
      <c r="F29" s="56">
        <v>96</v>
      </c>
      <c r="G29" s="56">
        <v>65</v>
      </c>
      <c r="H29" s="56">
        <v>109</v>
      </c>
      <c r="I29" s="56"/>
      <c r="J29" s="56">
        <v>116</v>
      </c>
      <c r="K29" s="56"/>
      <c r="L29" s="24">
        <f t="shared" si="0"/>
        <v>7</v>
      </c>
      <c r="M29" s="25">
        <f>SUM(feb!F29+L29)</f>
        <v>8</v>
      </c>
      <c r="N29" s="26">
        <f t="shared" si="1"/>
        <v>610</v>
      </c>
      <c r="O29" s="27">
        <f>SUM(feb!H29+N29)</f>
        <v>665</v>
      </c>
    </row>
    <row r="30" spans="1:15" x14ac:dyDescent="0.2">
      <c r="A30" s="55" t="s">
        <v>46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24">
        <f t="shared" si="0"/>
        <v>0</v>
      </c>
      <c r="M30" s="25">
        <f>SUM(feb!F30+L30)</f>
        <v>0</v>
      </c>
      <c r="N30" s="26">
        <f t="shared" si="1"/>
        <v>0</v>
      </c>
      <c r="O30" s="27">
        <f>SUM(feb!H30+N30)</f>
        <v>0</v>
      </c>
    </row>
    <row r="31" spans="1:15" x14ac:dyDescent="0.2">
      <c r="A31" s="53" t="s">
        <v>26</v>
      </c>
      <c r="B31" s="56">
        <v>58</v>
      </c>
      <c r="C31" s="56"/>
      <c r="D31" s="56">
        <v>72</v>
      </c>
      <c r="E31" s="56"/>
      <c r="F31" s="56"/>
      <c r="G31" s="56"/>
      <c r="H31" s="56"/>
      <c r="I31" s="56"/>
      <c r="J31" s="56">
        <v>65</v>
      </c>
      <c r="K31" s="56"/>
      <c r="L31" s="24">
        <f t="shared" si="0"/>
        <v>3</v>
      </c>
      <c r="M31" s="25">
        <f>SUM(feb!F31+L31)</f>
        <v>4</v>
      </c>
      <c r="N31" s="26">
        <f t="shared" si="1"/>
        <v>195</v>
      </c>
      <c r="O31" s="27">
        <f>SUM(feb!H31+N31)</f>
        <v>244</v>
      </c>
    </row>
    <row r="32" spans="1:15" x14ac:dyDescent="0.2">
      <c r="A32" s="54" t="s">
        <v>11</v>
      </c>
      <c r="B32" s="56">
        <v>65</v>
      </c>
      <c r="C32" s="56">
        <v>57</v>
      </c>
      <c r="D32" s="56">
        <v>67</v>
      </c>
      <c r="E32" s="56">
        <v>58</v>
      </c>
      <c r="F32" s="56"/>
      <c r="G32" s="56"/>
      <c r="H32" s="56"/>
      <c r="I32" s="56"/>
      <c r="J32" s="56">
        <v>75</v>
      </c>
      <c r="K32" s="56"/>
      <c r="L32" s="24">
        <f t="shared" si="0"/>
        <v>5</v>
      </c>
      <c r="M32" s="25">
        <f>SUM(feb!F32+L32)</f>
        <v>7</v>
      </c>
      <c r="N32" s="26">
        <f t="shared" si="1"/>
        <v>322</v>
      </c>
      <c r="O32" s="27">
        <f>SUM(feb!H32+N32)</f>
        <v>440</v>
      </c>
    </row>
    <row r="33" spans="1:15" x14ac:dyDescent="0.2">
      <c r="A33" s="54" t="s">
        <v>47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24">
        <f t="shared" si="0"/>
        <v>0</v>
      </c>
      <c r="M33" s="25">
        <f>SUM(feb!F33+L33)</f>
        <v>0</v>
      </c>
      <c r="N33" s="26">
        <f t="shared" si="1"/>
        <v>0</v>
      </c>
      <c r="O33" s="27">
        <f>SUM(feb!H33+N33)</f>
        <v>0</v>
      </c>
    </row>
    <row r="34" spans="1:15" x14ac:dyDescent="0.2">
      <c r="A34" s="54" t="s">
        <v>101</v>
      </c>
      <c r="B34" s="56"/>
      <c r="C34" s="56"/>
      <c r="D34" s="56">
        <v>95</v>
      </c>
      <c r="E34" s="56">
        <v>84</v>
      </c>
      <c r="F34" s="56"/>
      <c r="G34" s="56"/>
      <c r="H34" s="56">
        <v>109</v>
      </c>
      <c r="I34" s="56"/>
      <c r="J34" s="56"/>
      <c r="K34" s="56">
        <v>72</v>
      </c>
      <c r="L34" s="24">
        <f t="shared" ref="L34" si="4">COUNT(B34:K34)</f>
        <v>4</v>
      </c>
      <c r="M34" s="25">
        <f>SUM(feb!F34+L34)</f>
        <v>5</v>
      </c>
      <c r="N34" s="26">
        <f t="shared" ref="N34" si="5">SUM(B34:K34)</f>
        <v>360</v>
      </c>
      <c r="O34" s="27">
        <f>SUM(feb!H34+N34)</f>
        <v>415</v>
      </c>
    </row>
    <row r="35" spans="1:15" x14ac:dyDescent="0.2">
      <c r="A35" s="54" t="s">
        <v>2</v>
      </c>
      <c r="B35" s="56">
        <v>65</v>
      </c>
      <c r="C35" s="56">
        <v>57</v>
      </c>
      <c r="D35" s="56">
        <v>67</v>
      </c>
      <c r="E35" s="56">
        <v>58</v>
      </c>
      <c r="F35" s="56">
        <v>69</v>
      </c>
      <c r="G35" s="56">
        <v>60</v>
      </c>
      <c r="H35" s="56">
        <v>69</v>
      </c>
      <c r="I35" s="56">
        <v>59</v>
      </c>
      <c r="J35" s="56">
        <v>75</v>
      </c>
      <c r="K35" s="56">
        <v>65</v>
      </c>
      <c r="L35" s="24">
        <f t="shared" si="0"/>
        <v>10</v>
      </c>
      <c r="M35" s="25">
        <f>SUM(feb!F35+L35)</f>
        <v>14</v>
      </c>
      <c r="N35" s="26">
        <f t="shared" si="1"/>
        <v>644</v>
      </c>
      <c r="O35" s="27">
        <f>SUM(feb!H35+N35)</f>
        <v>874</v>
      </c>
    </row>
    <row r="36" spans="1:15" x14ac:dyDescent="0.2">
      <c r="A36" s="54" t="s">
        <v>27</v>
      </c>
      <c r="B36" s="56">
        <v>65</v>
      </c>
      <c r="C36" s="56">
        <v>57</v>
      </c>
      <c r="D36" s="56">
        <v>67</v>
      </c>
      <c r="E36" s="56">
        <v>58</v>
      </c>
      <c r="F36" s="56">
        <v>69</v>
      </c>
      <c r="G36" s="56">
        <v>60</v>
      </c>
      <c r="H36" s="56">
        <v>69</v>
      </c>
      <c r="I36" s="56">
        <v>59</v>
      </c>
      <c r="J36" s="56">
        <v>75</v>
      </c>
      <c r="K36" s="56">
        <v>65</v>
      </c>
      <c r="L36" s="24">
        <f t="shared" si="0"/>
        <v>10</v>
      </c>
      <c r="M36" s="25">
        <f>SUM(feb!F36+L36)</f>
        <v>12</v>
      </c>
      <c r="N36" s="26">
        <f t="shared" si="1"/>
        <v>644</v>
      </c>
      <c r="O36" s="27">
        <f>SUM(feb!H36+N36)</f>
        <v>758</v>
      </c>
    </row>
    <row r="37" spans="1:15" x14ac:dyDescent="0.2">
      <c r="A37" s="54" t="s">
        <v>17</v>
      </c>
      <c r="B37" s="56"/>
      <c r="C37" s="56">
        <v>82</v>
      </c>
      <c r="D37" s="56"/>
      <c r="E37" s="56">
        <v>85</v>
      </c>
      <c r="F37" s="56"/>
      <c r="G37" s="56">
        <v>78</v>
      </c>
      <c r="H37" s="56"/>
      <c r="I37" s="56">
        <v>80</v>
      </c>
      <c r="J37" s="56"/>
      <c r="K37" s="56">
        <v>73</v>
      </c>
      <c r="L37" s="24">
        <f t="shared" si="0"/>
        <v>5</v>
      </c>
      <c r="M37" s="25">
        <f>SUM(feb!F37+L37)</f>
        <v>7</v>
      </c>
      <c r="N37" s="26">
        <f t="shared" si="1"/>
        <v>398</v>
      </c>
      <c r="O37" s="27">
        <f>SUM(feb!H37+N37)</f>
        <v>546</v>
      </c>
    </row>
    <row r="38" spans="1:15" x14ac:dyDescent="0.2">
      <c r="A38" s="54" t="s">
        <v>21</v>
      </c>
      <c r="B38" s="56"/>
      <c r="C38" s="56">
        <v>65</v>
      </c>
      <c r="D38" s="56">
        <v>95</v>
      </c>
      <c r="E38" s="56">
        <v>64</v>
      </c>
      <c r="F38" s="56"/>
      <c r="G38" s="56">
        <v>65</v>
      </c>
      <c r="H38" s="56">
        <v>109</v>
      </c>
      <c r="I38" s="56">
        <v>65</v>
      </c>
      <c r="J38" s="56"/>
      <c r="K38" s="56">
        <v>72</v>
      </c>
      <c r="L38" s="24">
        <f t="shared" ref="L38:L70" si="6">COUNT(B38:K38)</f>
        <v>7</v>
      </c>
      <c r="M38" s="25">
        <f>SUM(feb!F38+L38)</f>
        <v>9</v>
      </c>
      <c r="N38" s="26">
        <f t="shared" ref="N38:N72" si="7">SUM(B38:K38)</f>
        <v>535</v>
      </c>
      <c r="O38" s="27">
        <f>SUM(feb!H38+N38)</f>
        <v>652</v>
      </c>
    </row>
    <row r="39" spans="1:15" x14ac:dyDescent="0.2">
      <c r="A39" s="54" t="s">
        <v>48</v>
      </c>
      <c r="B39" s="56"/>
      <c r="C39" s="56"/>
      <c r="D39" s="56">
        <v>47</v>
      </c>
      <c r="E39" s="56"/>
      <c r="F39" s="56"/>
      <c r="G39" s="56">
        <v>45</v>
      </c>
      <c r="H39" s="56"/>
      <c r="I39" s="56">
        <v>51</v>
      </c>
      <c r="J39" s="56">
        <v>65</v>
      </c>
      <c r="K39" s="56"/>
      <c r="L39" s="24">
        <f t="shared" si="6"/>
        <v>4</v>
      </c>
      <c r="M39" s="25">
        <f>SUM(feb!F39+L39)</f>
        <v>4</v>
      </c>
      <c r="N39" s="26">
        <f t="shared" si="7"/>
        <v>208</v>
      </c>
      <c r="O39" s="27">
        <f>SUM(feb!H39+N39)</f>
        <v>208</v>
      </c>
    </row>
    <row r="40" spans="1:15" x14ac:dyDescent="0.2">
      <c r="A40" s="54" t="s">
        <v>49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24">
        <f t="shared" si="6"/>
        <v>0</v>
      </c>
      <c r="M40" s="25">
        <f>SUM(feb!F40+L40)</f>
        <v>0</v>
      </c>
      <c r="N40" s="26">
        <f t="shared" si="7"/>
        <v>0</v>
      </c>
      <c r="O40" s="27">
        <f>SUM(feb!H40+N40)</f>
        <v>0</v>
      </c>
    </row>
    <row r="41" spans="1:15" x14ac:dyDescent="0.2">
      <c r="A41" s="54" t="s">
        <v>28</v>
      </c>
      <c r="B41" s="56"/>
      <c r="C41" s="56"/>
      <c r="D41" s="56"/>
      <c r="E41" s="56">
        <v>58</v>
      </c>
      <c r="F41" s="56"/>
      <c r="G41" s="56"/>
      <c r="H41" s="56"/>
      <c r="I41" s="56">
        <v>59</v>
      </c>
      <c r="J41" s="56">
        <v>75</v>
      </c>
      <c r="K41" s="56"/>
      <c r="L41" s="24">
        <f t="shared" si="6"/>
        <v>3</v>
      </c>
      <c r="M41" s="25">
        <f>SUM(feb!F41+L41)</f>
        <v>4</v>
      </c>
      <c r="N41" s="26">
        <f t="shared" si="7"/>
        <v>192</v>
      </c>
      <c r="O41" s="27">
        <f>SUM(feb!H41+N41)</f>
        <v>250</v>
      </c>
    </row>
    <row r="42" spans="1:15" x14ac:dyDescent="0.2">
      <c r="A42" s="32" t="s">
        <v>50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24">
        <f t="shared" si="6"/>
        <v>0</v>
      </c>
      <c r="M42" s="25">
        <f>SUM(feb!F42+L42)</f>
        <v>0</v>
      </c>
      <c r="N42" s="26">
        <f t="shared" si="7"/>
        <v>0</v>
      </c>
      <c r="O42" s="27">
        <f>SUM(feb!H42+N42)</f>
        <v>0</v>
      </c>
    </row>
    <row r="43" spans="1:15" x14ac:dyDescent="0.2">
      <c r="A43" s="54" t="s">
        <v>12</v>
      </c>
      <c r="B43" s="56">
        <v>65</v>
      </c>
      <c r="C43" s="56">
        <v>57</v>
      </c>
      <c r="D43" s="56"/>
      <c r="E43" s="56">
        <v>58</v>
      </c>
      <c r="F43" s="56"/>
      <c r="G43" s="56">
        <v>60</v>
      </c>
      <c r="H43" s="56">
        <v>69</v>
      </c>
      <c r="I43" s="56">
        <v>59</v>
      </c>
      <c r="J43" s="56">
        <v>75</v>
      </c>
      <c r="K43" s="56">
        <v>65</v>
      </c>
      <c r="L43" s="24">
        <f t="shared" si="6"/>
        <v>8</v>
      </c>
      <c r="M43" s="25">
        <f>SUM(feb!F43+L43)</f>
        <v>11</v>
      </c>
      <c r="N43" s="26">
        <f t="shared" si="7"/>
        <v>508</v>
      </c>
      <c r="O43" s="27">
        <f>SUM(feb!H43+N43)</f>
        <v>682</v>
      </c>
    </row>
    <row r="44" spans="1:15" x14ac:dyDescent="0.2">
      <c r="A44" s="54" t="s">
        <v>51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24">
        <f t="shared" si="6"/>
        <v>0</v>
      </c>
      <c r="M44" s="25">
        <f>SUM(feb!F44+L44)</f>
        <v>0</v>
      </c>
      <c r="N44" s="26">
        <f t="shared" si="7"/>
        <v>0</v>
      </c>
      <c r="O44" s="27">
        <f>SUM(feb!H44+N44)</f>
        <v>0</v>
      </c>
    </row>
    <row r="45" spans="1:15" x14ac:dyDescent="0.2">
      <c r="A45" s="54" t="s">
        <v>13</v>
      </c>
      <c r="B45" s="56"/>
      <c r="C45" s="56">
        <v>57</v>
      </c>
      <c r="D45" s="56">
        <v>67</v>
      </c>
      <c r="E45" s="56">
        <v>58</v>
      </c>
      <c r="F45" s="56">
        <v>69</v>
      </c>
      <c r="G45" s="56"/>
      <c r="H45" s="56">
        <v>69</v>
      </c>
      <c r="I45" s="56">
        <v>59</v>
      </c>
      <c r="J45" s="56">
        <v>75</v>
      </c>
      <c r="K45" s="56">
        <v>65</v>
      </c>
      <c r="L45" s="24">
        <f t="shared" si="6"/>
        <v>8</v>
      </c>
      <c r="M45" s="25">
        <f>SUM(feb!F45+L45)</f>
        <v>10</v>
      </c>
      <c r="N45" s="26">
        <f t="shared" si="7"/>
        <v>519</v>
      </c>
      <c r="O45" s="27">
        <f>SUM(feb!H45+N45)</f>
        <v>637</v>
      </c>
    </row>
    <row r="46" spans="1:15" x14ac:dyDescent="0.2">
      <c r="A46" s="55" t="s">
        <v>14</v>
      </c>
      <c r="B46" s="56">
        <v>65</v>
      </c>
      <c r="C46" s="56">
        <v>57</v>
      </c>
      <c r="D46" s="56">
        <v>67</v>
      </c>
      <c r="E46" s="56">
        <v>58</v>
      </c>
      <c r="F46" s="56"/>
      <c r="G46" s="56">
        <v>60</v>
      </c>
      <c r="H46" s="56">
        <v>69</v>
      </c>
      <c r="I46" s="56"/>
      <c r="J46" s="56"/>
      <c r="K46" s="56"/>
      <c r="L46" s="24">
        <f t="shared" si="6"/>
        <v>6</v>
      </c>
      <c r="M46" s="25">
        <f>SUM(feb!F46+L46)</f>
        <v>8</v>
      </c>
      <c r="N46" s="26">
        <f t="shared" si="7"/>
        <v>376</v>
      </c>
      <c r="O46" s="27">
        <f>SUM(feb!H46+N46)</f>
        <v>494</v>
      </c>
    </row>
    <row r="47" spans="1:15" x14ac:dyDescent="0.2">
      <c r="A47" s="55" t="s">
        <v>52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24">
        <f t="shared" si="6"/>
        <v>0</v>
      </c>
      <c r="M47" s="25">
        <f>SUM(feb!F47+L47)</f>
        <v>0</v>
      </c>
      <c r="N47" s="26">
        <f t="shared" si="7"/>
        <v>0</v>
      </c>
      <c r="O47" s="27">
        <f>SUM(feb!H47+N47)</f>
        <v>0</v>
      </c>
    </row>
    <row r="48" spans="1:15" x14ac:dyDescent="0.2">
      <c r="A48" s="54" t="s">
        <v>8</v>
      </c>
      <c r="B48" s="56"/>
      <c r="C48" s="56">
        <v>82</v>
      </c>
      <c r="D48" s="56"/>
      <c r="E48" s="56">
        <v>85</v>
      </c>
      <c r="F48" s="56"/>
      <c r="G48" s="56">
        <v>78</v>
      </c>
      <c r="H48" s="56"/>
      <c r="I48" s="56">
        <v>80</v>
      </c>
      <c r="J48" s="56"/>
      <c r="K48" s="56">
        <v>73</v>
      </c>
      <c r="L48" s="24">
        <f t="shared" si="6"/>
        <v>5</v>
      </c>
      <c r="M48" s="25">
        <f>SUM(feb!F48+L48)</f>
        <v>7</v>
      </c>
      <c r="N48" s="26">
        <f t="shared" si="7"/>
        <v>398</v>
      </c>
      <c r="O48" s="27">
        <f>SUM(feb!H48+N48)</f>
        <v>546</v>
      </c>
    </row>
    <row r="49" spans="1:15" x14ac:dyDescent="0.2">
      <c r="A49" s="54" t="s">
        <v>53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24">
        <f t="shared" si="6"/>
        <v>0</v>
      </c>
      <c r="M49" s="25">
        <f>SUM(feb!F49+L49)</f>
        <v>0</v>
      </c>
      <c r="N49" s="26">
        <f t="shared" si="7"/>
        <v>0</v>
      </c>
      <c r="O49" s="27">
        <f>SUM(feb!H49+N49)</f>
        <v>0</v>
      </c>
    </row>
    <row r="50" spans="1:15" x14ac:dyDescent="0.2">
      <c r="A50" s="54" t="s">
        <v>1</v>
      </c>
      <c r="B50" s="56">
        <v>89</v>
      </c>
      <c r="C50" s="56">
        <v>82</v>
      </c>
      <c r="D50" s="56">
        <v>95</v>
      </c>
      <c r="E50" s="56">
        <v>85</v>
      </c>
      <c r="F50" s="56">
        <v>97</v>
      </c>
      <c r="G50" s="56">
        <v>78</v>
      </c>
      <c r="H50" s="56">
        <v>108</v>
      </c>
      <c r="I50" s="56">
        <v>80</v>
      </c>
      <c r="J50" s="56">
        <v>117</v>
      </c>
      <c r="K50" s="56">
        <v>73</v>
      </c>
      <c r="L50" s="24">
        <f t="shared" si="6"/>
        <v>10</v>
      </c>
      <c r="M50" s="25">
        <f>SUM(feb!F50+L50)</f>
        <v>14</v>
      </c>
      <c r="N50" s="26">
        <f t="shared" si="7"/>
        <v>904</v>
      </c>
      <c r="O50" s="27">
        <f>SUM(feb!H50+N50)</f>
        <v>1214</v>
      </c>
    </row>
    <row r="51" spans="1:15" x14ac:dyDescent="0.2">
      <c r="A51" s="54" t="s">
        <v>16</v>
      </c>
      <c r="B51" s="56">
        <v>65</v>
      </c>
      <c r="C51" s="56">
        <v>57</v>
      </c>
      <c r="D51" s="56">
        <v>67</v>
      </c>
      <c r="E51" s="56">
        <v>58</v>
      </c>
      <c r="F51" s="56">
        <v>69</v>
      </c>
      <c r="G51" s="56">
        <v>60</v>
      </c>
      <c r="H51" s="56">
        <v>69</v>
      </c>
      <c r="I51" s="56">
        <v>59</v>
      </c>
      <c r="J51" s="56">
        <v>75</v>
      </c>
      <c r="K51" s="56">
        <v>65</v>
      </c>
      <c r="L51" s="24">
        <f t="shared" si="6"/>
        <v>10</v>
      </c>
      <c r="M51" s="25">
        <f>SUM(feb!F51+L51)</f>
        <v>12</v>
      </c>
      <c r="N51" s="26">
        <f t="shared" si="7"/>
        <v>644</v>
      </c>
      <c r="O51" s="27">
        <f>SUM(feb!H51+N51)</f>
        <v>758</v>
      </c>
    </row>
    <row r="52" spans="1:15" x14ac:dyDescent="0.2">
      <c r="A52" s="54" t="s">
        <v>54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24">
        <f t="shared" si="6"/>
        <v>0</v>
      </c>
      <c r="M52" s="25">
        <f>SUM(feb!F52+L52)</f>
        <v>0</v>
      </c>
      <c r="N52" s="26">
        <f t="shared" si="7"/>
        <v>0</v>
      </c>
      <c r="O52" s="27">
        <f>SUM(feb!H52+N52)</f>
        <v>0</v>
      </c>
    </row>
    <row r="53" spans="1:15" x14ac:dyDescent="0.2">
      <c r="A53" s="54" t="s">
        <v>55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24">
        <f t="shared" si="6"/>
        <v>0</v>
      </c>
      <c r="M53" s="25">
        <f>SUM(feb!F53+L53)</f>
        <v>0</v>
      </c>
      <c r="N53" s="26">
        <f t="shared" si="7"/>
        <v>0</v>
      </c>
      <c r="O53" s="27">
        <f>SUM(feb!H53+N53)</f>
        <v>0</v>
      </c>
    </row>
    <row r="54" spans="1:15" x14ac:dyDescent="0.2">
      <c r="A54" s="54" t="s">
        <v>3</v>
      </c>
      <c r="B54" s="56"/>
      <c r="C54" s="56"/>
      <c r="D54" s="56">
        <v>95</v>
      </c>
      <c r="E54" s="56"/>
      <c r="F54" s="56">
        <v>96</v>
      </c>
      <c r="G54" s="56">
        <v>65</v>
      </c>
      <c r="H54" s="56">
        <v>109</v>
      </c>
      <c r="I54" s="56"/>
      <c r="J54" s="56"/>
      <c r="K54" s="56"/>
      <c r="L54" s="24">
        <f t="shared" si="6"/>
        <v>4</v>
      </c>
      <c r="M54" s="25">
        <f>SUM(feb!F54+L54)</f>
        <v>8</v>
      </c>
      <c r="N54" s="26">
        <f t="shared" si="7"/>
        <v>365</v>
      </c>
      <c r="O54" s="27">
        <f>SUM(feb!H54+N54)</f>
        <v>644</v>
      </c>
    </row>
    <row r="55" spans="1:15" x14ac:dyDescent="0.2">
      <c r="A55" s="54" t="s">
        <v>4</v>
      </c>
      <c r="B55" s="56">
        <v>89</v>
      </c>
      <c r="C55" s="56">
        <v>65</v>
      </c>
      <c r="D55" s="56">
        <v>95</v>
      </c>
      <c r="E55" s="56">
        <v>64</v>
      </c>
      <c r="F55" s="56">
        <v>96</v>
      </c>
      <c r="G55" s="56">
        <v>65</v>
      </c>
      <c r="H55" s="56">
        <v>109</v>
      </c>
      <c r="I55" s="56">
        <v>65</v>
      </c>
      <c r="J55" s="56">
        <v>116</v>
      </c>
      <c r="K55" s="56">
        <v>72</v>
      </c>
      <c r="L55" s="24">
        <f t="shared" si="6"/>
        <v>10</v>
      </c>
      <c r="M55" s="25">
        <f>SUM(feb!F55+L55)</f>
        <v>14</v>
      </c>
      <c r="N55" s="26">
        <f t="shared" si="7"/>
        <v>836</v>
      </c>
      <c r="O55" s="27">
        <f>SUM(feb!H55+N55)</f>
        <v>1115</v>
      </c>
    </row>
    <row r="56" spans="1:15" x14ac:dyDescent="0.2">
      <c r="A56" s="54" t="s">
        <v>18</v>
      </c>
      <c r="B56" s="56"/>
      <c r="C56" s="56">
        <v>65</v>
      </c>
      <c r="D56" s="56">
        <v>95</v>
      </c>
      <c r="E56" s="56">
        <v>84</v>
      </c>
      <c r="F56" s="56"/>
      <c r="G56" s="56"/>
      <c r="H56" s="56"/>
      <c r="I56" s="56">
        <v>80</v>
      </c>
      <c r="J56" s="56"/>
      <c r="K56" s="56">
        <v>73</v>
      </c>
      <c r="L56" s="24">
        <f t="shared" si="6"/>
        <v>5</v>
      </c>
      <c r="M56" s="25">
        <f>SUM(feb!F56+L56)</f>
        <v>7</v>
      </c>
      <c r="N56" s="26">
        <f t="shared" si="7"/>
        <v>397</v>
      </c>
      <c r="O56" s="27">
        <f>SUM(feb!H56+N56)</f>
        <v>545</v>
      </c>
    </row>
    <row r="57" spans="1:15" x14ac:dyDescent="0.2">
      <c r="A57" s="54" t="s">
        <v>56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24">
        <f t="shared" si="6"/>
        <v>0</v>
      </c>
      <c r="M57" s="25">
        <f>SUM(feb!F57+L57)</f>
        <v>0</v>
      </c>
      <c r="N57" s="26">
        <f t="shared" si="7"/>
        <v>0</v>
      </c>
      <c r="O57" s="27">
        <f>SUM(feb!H57+N57)</f>
        <v>0</v>
      </c>
    </row>
    <row r="58" spans="1:15" x14ac:dyDescent="0.2">
      <c r="A58" s="54" t="s">
        <v>57</v>
      </c>
      <c r="B58" s="56"/>
      <c r="C58" s="56"/>
      <c r="D58" s="56">
        <v>67</v>
      </c>
      <c r="E58" s="56">
        <v>58</v>
      </c>
      <c r="F58" s="56"/>
      <c r="G58" s="56">
        <v>60</v>
      </c>
      <c r="H58" s="56">
        <v>69</v>
      </c>
      <c r="I58" s="56"/>
      <c r="J58" s="56">
        <v>75</v>
      </c>
      <c r="K58" s="56">
        <v>65</v>
      </c>
      <c r="L58" s="24">
        <f t="shared" si="6"/>
        <v>6</v>
      </c>
      <c r="M58" s="25">
        <f>SUM(feb!F58+L58)</f>
        <v>6</v>
      </c>
      <c r="N58" s="26">
        <f t="shared" si="7"/>
        <v>394</v>
      </c>
      <c r="O58" s="27">
        <f>SUM(feb!H58+N58)</f>
        <v>394</v>
      </c>
    </row>
    <row r="59" spans="1:15" x14ac:dyDescent="0.2">
      <c r="A59" s="54" t="s">
        <v>58</v>
      </c>
      <c r="B59" s="56"/>
      <c r="C59" s="56"/>
      <c r="D59" s="56"/>
      <c r="E59" s="56"/>
      <c r="F59" s="56"/>
      <c r="G59" s="56"/>
      <c r="H59" s="56"/>
      <c r="I59" s="56">
        <v>80</v>
      </c>
      <c r="J59" s="56"/>
      <c r="K59" s="56">
        <v>73</v>
      </c>
      <c r="L59" s="24">
        <f t="shared" si="6"/>
        <v>2</v>
      </c>
      <c r="M59" s="25">
        <f>SUM(feb!F59+L59)</f>
        <v>2</v>
      </c>
      <c r="N59" s="26">
        <f t="shared" si="7"/>
        <v>153</v>
      </c>
      <c r="O59" s="27">
        <f>SUM(feb!H59+N59)</f>
        <v>153</v>
      </c>
    </row>
    <row r="60" spans="1:15" x14ac:dyDescent="0.2">
      <c r="A60" s="54" t="s">
        <v>29</v>
      </c>
      <c r="B60" s="56"/>
      <c r="C60" s="56">
        <v>57</v>
      </c>
      <c r="D60" s="56"/>
      <c r="E60" s="56"/>
      <c r="F60" s="56"/>
      <c r="G60" s="56"/>
      <c r="H60" s="56">
        <v>69</v>
      </c>
      <c r="I60" s="56">
        <v>59</v>
      </c>
      <c r="J60" s="56">
        <v>75</v>
      </c>
      <c r="K60" s="56">
        <v>65</v>
      </c>
      <c r="L60" s="24">
        <f t="shared" si="6"/>
        <v>5</v>
      </c>
      <c r="M60" s="25">
        <f>SUM(feb!F60+L60)</f>
        <v>6</v>
      </c>
      <c r="N60" s="26">
        <f t="shared" si="7"/>
        <v>325</v>
      </c>
      <c r="O60" s="27">
        <f>SUM(feb!H60+N60)</f>
        <v>383</v>
      </c>
    </row>
    <row r="61" spans="1:15" x14ac:dyDescent="0.2">
      <c r="A61" s="54" t="s">
        <v>59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24">
        <f t="shared" si="6"/>
        <v>0</v>
      </c>
      <c r="M61" s="25">
        <f>SUM(feb!F61+L61)</f>
        <v>0</v>
      </c>
      <c r="N61" s="26">
        <f t="shared" si="7"/>
        <v>0</v>
      </c>
      <c r="O61" s="27">
        <f>SUM(feb!H61+N61)</f>
        <v>0</v>
      </c>
    </row>
    <row r="62" spans="1:15" x14ac:dyDescent="0.2">
      <c r="A62" s="54" t="s">
        <v>60</v>
      </c>
      <c r="B62" s="56"/>
      <c r="C62" s="56"/>
      <c r="D62" s="56">
        <v>67</v>
      </c>
      <c r="E62" s="56"/>
      <c r="F62" s="56"/>
      <c r="G62" s="56"/>
      <c r="H62" s="56"/>
      <c r="I62" s="56"/>
      <c r="J62" s="56">
        <v>75</v>
      </c>
      <c r="K62" s="56"/>
      <c r="L62" s="24">
        <f t="shared" si="6"/>
        <v>2</v>
      </c>
      <c r="M62" s="25">
        <f>SUM(feb!F62+L62)</f>
        <v>2</v>
      </c>
      <c r="N62" s="26">
        <f t="shared" si="7"/>
        <v>142</v>
      </c>
      <c r="O62" s="27">
        <f>SUM(feb!H62+N62)</f>
        <v>142</v>
      </c>
    </row>
    <row r="63" spans="1:15" x14ac:dyDescent="0.2">
      <c r="A63" s="54" t="s">
        <v>61</v>
      </c>
      <c r="B63" s="56"/>
      <c r="C63" s="56"/>
      <c r="D63" s="56"/>
      <c r="E63" s="56"/>
      <c r="F63" s="56"/>
      <c r="G63" s="56"/>
      <c r="H63" s="56"/>
      <c r="I63" s="56">
        <v>51</v>
      </c>
      <c r="J63" s="56">
        <v>65</v>
      </c>
      <c r="K63" s="56"/>
      <c r="L63" s="24">
        <f t="shared" si="6"/>
        <v>2</v>
      </c>
      <c r="M63" s="25">
        <f>SUM(feb!F63+L63)</f>
        <v>2</v>
      </c>
      <c r="N63" s="26">
        <f t="shared" si="7"/>
        <v>116</v>
      </c>
      <c r="O63" s="27">
        <f>SUM(feb!H63+N63)</f>
        <v>116</v>
      </c>
    </row>
    <row r="64" spans="1:15" x14ac:dyDescent="0.2">
      <c r="A64" s="54" t="s">
        <v>102</v>
      </c>
      <c r="B64" s="56">
        <v>65</v>
      </c>
      <c r="C64" s="56"/>
      <c r="D64" s="56"/>
      <c r="E64" s="56">
        <v>58</v>
      </c>
      <c r="F64" s="56"/>
      <c r="G64" s="56"/>
      <c r="H64" s="56"/>
      <c r="I64" s="56"/>
      <c r="J64" s="56"/>
      <c r="K64" s="56"/>
      <c r="L64" s="24">
        <f t="shared" ref="L64" si="8">COUNT(B64:K64)</f>
        <v>2</v>
      </c>
      <c r="M64" s="25">
        <f>SUM(feb!F64+L64)</f>
        <v>2</v>
      </c>
      <c r="N64" s="26">
        <f t="shared" ref="N64" si="9">SUM(B64:K64)</f>
        <v>123</v>
      </c>
      <c r="O64" s="27">
        <f>SUM(feb!H64+N64)</f>
        <v>123</v>
      </c>
    </row>
    <row r="65" spans="1:15" x14ac:dyDescent="0.2">
      <c r="A65" s="54" t="s">
        <v>62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24">
        <f t="shared" si="6"/>
        <v>0</v>
      </c>
      <c r="M65" s="25">
        <f>SUM(feb!F65+L65)</f>
        <v>0</v>
      </c>
      <c r="N65" s="26">
        <f t="shared" si="7"/>
        <v>0</v>
      </c>
      <c r="O65" s="27">
        <f>SUM(feb!H65+N65)</f>
        <v>0</v>
      </c>
    </row>
    <row r="66" spans="1:15" x14ac:dyDescent="0.2">
      <c r="A66" s="54" t="s">
        <v>63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24">
        <f t="shared" si="6"/>
        <v>0</v>
      </c>
      <c r="M66" s="25">
        <f>SUM(feb!F66+L66)</f>
        <v>0</v>
      </c>
      <c r="N66" s="26">
        <f t="shared" si="7"/>
        <v>0</v>
      </c>
      <c r="O66" s="27">
        <f>SUM(feb!H66+N66)</f>
        <v>0</v>
      </c>
    </row>
    <row r="67" spans="1:15" x14ac:dyDescent="0.2">
      <c r="A67" s="54" t="s">
        <v>64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24">
        <f t="shared" si="6"/>
        <v>0</v>
      </c>
      <c r="M67" s="25">
        <f>SUM(feb!F67+L67)</f>
        <v>0</v>
      </c>
      <c r="N67" s="26">
        <f t="shared" si="7"/>
        <v>0</v>
      </c>
      <c r="O67" s="27">
        <f>SUM(feb!H67+N67)</f>
        <v>0</v>
      </c>
    </row>
    <row r="68" spans="1:15" x14ac:dyDescent="0.2">
      <c r="A68" s="54" t="s">
        <v>30</v>
      </c>
      <c r="B68" s="56"/>
      <c r="C68" s="56">
        <v>57</v>
      </c>
      <c r="D68" s="56">
        <v>67</v>
      </c>
      <c r="E68" s="56">
        <v>58</v>
      </c>
      <c r="F68" s="56"/>
      <c r="G68" s="56"/>
      <c r="H68" s="56"/>
      <c r="I68" s="56"/>
      <c r="J68" s="56"/>
      <c r="K68" s="56"/>
      <c r="L68" s="24">
        <f t="shared" si="6"/>
        <v>3</v>
      </c>
      <c r="M68" s="25">
        <f>SUM(feb!F68+L68)</f>
        <v>4</v>
      </c>
      <c r="N68" s="26">
        <f t="shared" si="7"/>
        <v>182</v>
      </c>
      <c r="O68" s="27">
        <f>SUM(feb!H68+N68)</f>
        <v>240</v>
      </c>
    </row>
    <row r="69" spans="1:15" x14ac:dyDescent="0.2">
      <c r="A69" s="54" t="s">
        <v>31</v>
      </c>
      <c r="B69" s="56"/>
      <c r="C69" s="56"/>
      <c r="D69" s="56">
        <v>67</v>
      </c>
      <c r="E69" s="56">
        <v>58</v>
      </c>
      <c r="F69" s="56"/>
      <c r="G69" s="56"/>
      <c r="H69" s="56">
        <v>69</v>
      </c>
      <c r="I69" s="56"/>
      <c r="J69" s="56">
        <v>75</v>
      </c>
      <c r="K69" s="56">
        <v>65</v>
      </c>
      <c r="L69" s="24">
        <f t="shared" si="6"/>
        <v>5</v>
      </c>
      <c r="M69" s="25">
        <f>SUM(feb!F69+L69)</f>
        <v>6</v>
      </c>
      <c r="N69" s="26">
        <f t="shared" si="7"/>
        <v>334</v>
      </c>
      <c r="O69" s="27">
        <f>SUM(feb!H69+N69)</f>
        <v>392</v>
      </c>
    </row>
    <row r="70" spans="1:15" x14ac:dyDescent="0.2">
      <c r="A70" s="54" t="s">
        <v>65</v>
      </c>
      <c r="B70" s="56">
        <v>40</v>
      </c>
      <c r="C70" s="56"/>
      <c r="D70" s="56"/>
      <c r="E70" s="56"/>
      <c r="F70" s="56"/>
      <c r="G70" s="56"/>
      <c r="H70" s="56">
        <v>55</v>
      </c>
      <c r="I70" s="56"/>
      <c r="J70" s="56">
        <v>65</v>
      </c>
      <c r="K70" s="56"/>
      <c r="L70" s="24">
        <f t="shared" si="6"/>
        <v>3</v>
      </c>
      <c r="M70" s="25">
        <f>SUM(feb!F70+L70)</f>
        <v>3</v>
      </c>
      <c r="N70" s="26">
        <f t="shared" si="7"/>
        <v>160</v>
      </c>
      <c r="O70" s="27">
        <f>SUM(feb!H70+N70)</f>
        <v>160</v>
      </c>
    </row>
    <row r="71" spans="1:15" x14ac:dyDescent="0.2">
      <c r="A71" s="54" t="s">
        <v>66</v>
      </c>
      <c r="B71" s="56"/>
      <c r="C71" s="56"/>
      <c r="D71" s="56">
        <v>47</v>
      </c>
      <c r="E71" s="56"/>
      <c r="F71" s="56"/>
      <c r="G71" s="56">
        <v>45</v>
      </c>
      <c r="H71" s="56"/>
      <c r="I71" s="56">
        <v>51</v>
      </c>
      <c r="J71" s="56">
        <v>65</v>
      </c>
      <c r="K71" s="56"/>
      <c r="L71" s="24">
        <f t="shared" ref="L71:L72" si="10">COUNT(B71:K71)</f>
        <v>4</v>
      </c>
      <c r="M71" s="25">
        <f>SUM(feb!F71+L71)</f>
        <v>4</v>
      </c>
      <c r="N71" s="26">
        <f t="shared" si="7"/>
        <v>208</v>
      </c>
      <c r="O71" s="27">
        <f>SUM(feb!H71+N71)</f>
        <v>208</v>
      </c>
    </row>
    <row r="72" spans="1:15" x14ac:dyDescent="0.2">
      <c r="A72" s="54" t="s">
        <v>5</v>
      </c>
      <c r="B72" s="56">
        <v>65</v>
      </c>
      <c r="C72" s="56">
        <v>57</v>
      </c>
      <c r="D72" s="56">
        <v>67</v>
      </c>
      <c r="E72" s="56"/>
      <c r="F72" s="56">
        <v>69</v>
      </c>
      <c r="G72" s="56"/>
      <c r="H72" s="56"/>
      <c r="I72" s="56">
        <v>59</v>
      </c>
      <c r="J72" s="56">
        <v>75</v>
      </c>
      <c r="K72" s="56"/>
      <c r="L72" s="24">
        <f t="shared" si="10"/>
        <v>6</v>
      </c>
      <c r="M72" s="25">
        <f>SUM(feb!F72+L72)</f>
        <v>9</v>
      </c>
      <c r="N72" s="26">
        <f t="shared" si="7"/>
        <v>392</v>
      </c>
      <c r="O72" s="27">
        <f>SUM(feb!H72+N72)</f>
        <v>566</v>
      </c>
    </row>
  </sheetData>
  <sheetProtection selectLockedCells="1" selectUnlockedCells="1"/>
  <mergeCells count="4">
    <mergeCell ref="L2:L3"/>
    <mergeCell ref="M2:M3"/>
    <mergeCell ref="N2:N3"/>
    <mergeCell ref="O2:O3"/>
  </mergeCells>
  <pageMargins left="0.78749999999999998" right="0.78749999999999998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2"/>
  <sheetViews>
    <sheetView zoomScale="130" zoomScaleNormal="130" workbookViewId="0">
      <pane ySplit="3" topLeftCell="A6" activePane="bottomLeft" state="frozen"/>
      <selection activeCell="A12" sqref="A12"/>
      <selection pane="bottomLeft"/>
    </sheetView>
  </sheetViews>
  <sheetFormatPr defaultColWidth="9" defaultRowHeight="12.75" x14ac:dyDescent="0.2"/>
  <cols>
    <col min="1" max="1" width="24.5703125" style="1" customWidth="1"/>
    <col min="2" max="10" width="4" style="1" customWidth="1"/>
    <col min="11" max="14" width="5.42578125" style="1" customWidth="1"/>
    <col min="15" max="16384" width="9" style="1"/>
  </cols>
  <sheetData>
    <row r="1" spans="1:14" ht="27.75" customHeight="1" x14ac:dyDescent="0.25">
      <c r="A1" s="36" t="s">
        <v>78</v>
      </c>
      <c r="N1" s="14" t="s">
        <v>69</v>
      </c>
    </row>
    <row r="2" spans="1:14" s="18" customFormat="1" ht="54.75" customHeight="1" thickBot="1" x14ac:dyDescent="0.25">
      <c r="A2" s="15"/>
      <c r="B2" s="33" t="s">
        <v>70</v>
      </c>
      <c r="C2" s="33" t="s">
        <v>71</v>
      </c>
      <c r="D2" s="33" t="s">
        <v>70</v>
      </c>
      <c r="E2" s="33" t="s">
        <v>71</v>
      </c>
      <c r="F2" s="33" t="s">
        <v>70</v>
      </c>
      <c r="G2" s="33" t="s">
        <v>71</v>
      </c>
      <c r="H2" s="33" t="s">
        <v>79</v>
      </c>
      <c r="I2" s="33" t="s">
        <v>70</v>
      </c>
      <c r="J2" s="33" t="s">
        <v>71</v>
      </c>
      <c r="K2" s="92" t="s">
        <v>80</v>
      </c>
      <c r="L2" s="93" t="s">
        <v>73</v>
      </c>
      <c r="M2" s="94" t="s">
        <v>74</v>
      </c>
      <c r="N2" s="95" t="s">
        <v>75</v>
      </c>
    </row>
    <row r="3" spans="1:14" ht="18" customHeight="1" thickBot="1" x14ac:dyDescent="0.25">
      <c r="A3" s="34"/>
      <c r="B3" s="60">
        <v>5</v>
      </c>
      <c r="C3" s="60">
        <v>6</v>
      </c>
      <c r="D3" s="60">
        <v>12</v>
      </c>
      <c r="E3" s="60">
        <v>13</v>
      </c>
      <c r="F3" s="60">
        <v>19</v>
      </c>
      <c r="G3" s="60">
        <v>20</v>
      </c>
      <c r="H3" s="60">
        <v>21</v>
      </c>
      <c r="I3" s="60">
        <v>26</v>
      </c>
      <c r="J3" s="61">
        <v>27</v>
      </c>
      <c r="K3" s="92"/>
      <c r="L3" s="93"/>
      <c r="M3" s="94"/>
      <c r="N3" s="95"/>
    </row>
    <row r="4" spans="1:14" ht="12.75" customHeight="1" x14ac:dyDescent="0.2">
      <c r="A4" s="51" t="s">
        <v>32</v>
      </c>
      <c r="B4" s="58"/>
      <c r="C4" s="58"/>
      <c r="D4" s="58"/>
      <c r="E4" s="58"/>
      <c r="F4" s="58"/>
      <c r="G4" s="58"/>
      <c r="H4" s="59"/>
      <c r="I4" s="58"/>
      <c r="J4" s="58"/>
      <c r="K4" s="24">
        <f t="shared" ref="K4:K37" si="0">COUNT(B4:J4)</f>
        <v>0</v>
      </c>
      <c r="L4" s="25">
        <f>SUM(feb!F4+mrt!L4+K4)</f>
        <v>0</v>
      </c>
      <c r="M4" s="26">
        <f t="shared" ref="M4:M37" si="1">SUM(B4:J4)</f>
        <v>0</v>
      </c>
      <c r="N4" s="27">
        <f>SUM(feb!H4+mrt!N4+M4)</f>
        <v>0</v>
      </c>
    </row>
    <row r="5" spans="1:14" x14ac:dyDescent="0.2">
      <c r="A5" s="52" t="s">
        <v>33</v>
      </c>
      <c r="B5" s="56"/>
      <c r="C5" s="56">
        <v>101</v>
      </c>
      <c r="D5" s="56"/>
      <c r="E5" s="56"/>
      <c r="F5" s="56"/>
      <c r="G5" s="56"/>
      <c r="H5" s="57"/>
      <c r="I5" s="56"/>
      <c r="J5" s="56"/>
      <c r="K5" s="24">
        <f t="shared" si="0"/>
        <v>1</v>
      </c>
      <c r="L5" s="25">
        <f>SUM(feb!F5+mrt!L5+K5)</f>
        <v>1</v>
      </c>
      <c r="M5" s="26">
        <f t="shared" si="1"/>
        <v>101</v>
      </c>
      <c r="N5" s="27">
        <f>SUM(feb!H5+mrt!N5+M5)</f>
        <v>101</v>
      </c>
    </row>
    <row r="6" spans="1:14" x14ac:dyDescent="0.2">
      <c r="A6" s="52" t="s">
        <v>19</v>
      </c>
      <c r="B6" s="56">
        <v>79</v>
      </c>
      <c r="C6" s="56"/>
      <c r="D6" s="56"/>
      <c r="E6" s="56"/>
      <c r="F6" s="56">
        <v>85</v>
      </c>
      <c r="G6" s="56"/>
      <c r="H6" s="57">
        <v>71</v>
      </c>
      <c r="I6" s="56"/>
      <c r="J6" s="56"/>
      <c r="K6" s="24">
        <f t="shared" si="0"/>
        <v>3</v>
      </c>
      <c r="L6" s="25">
        <f>SUM(feb!F6+mrt!L6+K6)</f>
        <v>9</v>
      </c>
      <c r="M6" s="26">
        <f t="shared" si="1"/>
        <v>235</v>
      </c>
      <c r="N6" s="27">
        <f>SUM(feb!H6+mrt!N6+M6)</f>
        <v>621</v>
      </c>
    </row>
    <row r="7" spans="1:14" x14ac:dyDescent="0.2">
      <c r="A7" s="52" t="s">
        <v>34</v>
      </c>
      <c r="B7" s="56"/>
      <c r="C7" s="56"/>
      <c r="D7" s="56"/>
      <c r="E7" s="56"/>
      <c r="F7" s="56"/>
      <c r="G7" s="56"/>
      <c r="H7" s="57"/>
      <c r="I7" s="56"/>
      <c r="J7" s="56"/>
      <c r="K7" s="24">
        <f t="shared" si="0"/>
        <v>0</v>
      </c>
      <c r="L7" s="25">
        <f>SUM(feb!F7+mrt!L7+K7)</f>
        <v>3</v>
      </c>
      <c r="M7" s="26">
        <f t="shared" si="1"/>
        <v>0</v>
      </c>
      <c r="N7" s="27">
        <f>SUM(feb!H7+mrt!N7+M7)</f>
        <v>194</v>
      </c>
    </row>
    <row r="8" spans="1:14" x14ac:dyDescent="0.2">
      <c r="A8" s="53" t="s">
        <v>6</v>
      </c>
      <c r="B8" s="56">
        <v>116</v>
      </c>
      <c r="C8" s="56">
        <v>70</v>
      </c>
      <c r="D8" s="56">
        <v>116</v>
      </c>
      <c r="E8" s="56">
        <v>80</v>
      </c>
      <c r="F8" s="56">
        <v>114</v>
      </c>
      <c r="G8" s="56">
        <v>70</v>
      </c>
      <c r="H8" s="57">
        <v>76</v>
      </c>
      <c r="I8" s="56">
        <v>116</v>
      </c>
      <c r="J8" s="56">
        <v>72</v>
      </c>
      <c r="K8" s="24">
        <f t="shared" si="0"/>
        <v>9</v>
      </c>
      <c r="L8" s="25">
        <f>SUM(feb!F8+mrt!L8+K8)</f>
        <v>21</v>
      </c>
      <c r="M8" s="26">
        <f t="shared" si="1"/>
        <v>830</v>
      </c>
      <c r="N8" s="27">
        <f>SUM(feb!H8+mrt!N8+M8)</f>
        <v>1764</v>
      </c>
    </row>
    <row r="9" spans="1:14" x14ac:dyDescent="0.2">
      <c r="A9" s="54" t="s">
        <v>9</v>
      </c>
      <c r="B9" s="56">
        <v>79</v>
      </c>
      <c r="C9" s="56">
        <v>67</v>
      </c>
      <c r="D9" s="56">
        <v>84</v>
      </c>
      <c r="E9" s="56"/>
      <c r="F9" s="56">
        <v>85</v>
      </c>
      <c r="G9" s="56">
        <v>67</v>
      </c>
      <c r="H9" s="57">
        <v>71</v>
      </c>
      <c r="I9" s="56">
        <v>93</v>
      </c>
      <c r="J9" s="56"/>
      <c r="K9" s="24">
        <f t="shared" si="0"/>
        <v>7</v>
      </c>
      <c r="L9" s="25">
        <f>SUM(feb!F9+mrt!L9+K9)</f>
        <v>18</v>
      </c>
      <c r="M9" s="26">
        <f t="shared" si="1"/>
        <v>546</v>
      </c>
      <c r="N9" s="27">
        <f>SUM(feb!H9+mrt!N9+M9)</f>
        <v>1243</v>
      </c>
    </row>
    <row r="10" spans="1:14" x14ac:dyDescent="0.2">
      <c r="A10" s="54" t="s">
        <v>22</v>
      </c>
      <c r="B10" s="56"/>
      <c r="C10" s="56"/>
      <c r="D10" s="56"/>
      <c r="E10" s="56"/>
      <c r="F10" s="56">
        <v>85</v>
      </c>
      <c r="G10" s="56">
        <v>67</v>
      </c>
      <c r="H10" s="57"/>
      <c r="I10" s="56">
        <v>93</v>
      </c>
      <c r="J10" s="56">
        <v>74</v>
      </c>
      <c r="K10" s="24">
        <f t="shared" si="0"/>
        <v>4</v>
      </c>
      <c r="L10" s="25">
        <f>SUM(feb!F10+mrt!L10+K10)</f>
        <v>9</v>
      </c>
      <c r="M10" s="26">
        <f t="shared" si="1"/>
        <v>319</v>
      </c>
      <c r="N10" s="27">
        <f>SUM(feb!H10+mrt!N10+M10)</f>
        <v>645</v>
      </c>
    </row>
    <row r="11" spans="1:14" x14ac:dyDescent="0.2">
      <c r="A11" s="54" t="s">
        <v>35</v>
      </c>
      <c r="B11" s="56"/>
      <c r="C11" s="56"/>
      <c r="D11" s="56"/>
      <c r="E11" s="56"/>
      <c r="F11" s="56"/>
      <c r="G11" s="56"/>
      <c r="H11" s="57"/>
      <c r="I11" s="56"/>
      <c r="J11" s="56"/>
      <c r="K11" s="24">
        <f t="shared" si="0"/>
        <v>0</v>
      </c>
      <c r="L11" s="25">
        <f>SUM(feb!F11+mrt!L11+K11)</f>
        <v>0</v>
      </c>
      <c r="M11" s="26">
        <f t="shared" si="1"/>
        <v>0</v>
      </c>
      <c r="N11" s="27">
        <f>SUM(feb!H11+mrt!N11+M11)</f>
        <v>0</v>
      </c>
    </row>
    <row r="12" spans="1:14" x14ac:dyDescent="0.2">
      <c r="A12" s="54" t="s">
        <v>36</v>
      </c>
      <c r="B12" s="56">
        <v>116</v>
      </c>
      <c r="C12" s="56">
        <v>70</v>
      </c>
      <c r="D12" s="56">
        <v>116</v>
      </c>
      <c r="E12" s="56"/>
      <c r="F12" s="56">
        <v>114</v>
      </c>
      <c r="G12" s="56"/>
      <c r="H12" s="57"/>
      <c r="I12" s="56">
        <v>116</v>
      </c>
      <c r="J12" s="56"/>
      <c r="K12" s="24">
        <f t="shared" si="0"/>
        <v>5</v>
      </c>
      <c r="L12" s="25">
        <f>SUM(feb!F12+mrt!L12+K12)</f>
        <v>11</v>
      </c>
      <c r="M12" s="26">
        <f t="shared" si="1"/>
        <v>532</v>
      </c>
      <c r="N12" s="27">
        <f>SUM(feb!H12+mrt!N12+M12)</f>
        <v>1031</v>
      </c>
    </row>
    <row r="13" spans="1:14" x14ac:dyDescent="0.2">
      <c r="A13" s="54" t="s">
        <v>103</v>
      </c>
      <c r="B13" s="56">
        <v>69</v>
      </c>
      <c r="C13" s="56"/>
      <c r="D13" s="56"/>
      <c r="E13" s="56"/>
      <c r="F13" s="56"/>
      <c r="G13" s="56"/>
      <c r="H13" s="57"/>
      <c r="I13" s="56">
        <v>55</v>
      </c>
      <c r="J13" s="56"/>
      <c r="K13" s="24">
        <f t="shared" ref="K13" si="2">COUNT(B13:J13)</f>
        <v>2</v>
      </c>
      <c r="L13" s="25">
        <f>SUM(feb!F13+mrt!L13+K13)</f>
        <v>3</v>
      </c>
      <c r="M13" s="26">
        <f t="shared" ref="M13" si="3">SUM(B13:J13)</f>
        <v>124</v>
      </c>
      <c r="N13" s="27">
        <f>SUM(feb!H13+mrt!N13+M13)</f>
        <v>189</v>
      </c>
    </row>
    <row r="14" spans="1:14" x14ac:dyDescent="0.2">
      <c r="A14" s="54" t="s">
        <v>37</v>
      </c>
      <c r="B14" s="56">
        <v>79</v>
      </c>
      <c r="C14" s="56"/>
      <c r="D14" s="56">
        <v>84</v>
      </c>
      <c r="E14" s="56">
        <v>65</v>
      </c>
      <c r="F14" s="56"/>
      <c r="G14" s="56"/>
      <c r="H14" s="57"/>
      <c r="I14" s="56"/>
      <c r="J14" s="56"/>
      <c r="K14" s="24">
        <f t="shared" si="0"/>
        <v>3</v>
      </c>
      <c r="L14" s="25">
        <f>SUM(feb!F14+mrt!L14+K14)</f>
        <v>6</v>
      </c>
      <c r="M14" s="26">
        <f t="shared" si="1"/>
        <v>228</v>
      </c>
      <c r="N14" s="27">
        <f>SUM(feb!H14+mrt!N14+M14)</f>
        <v>418</v>
      </c>
    </row>
    <row r="15" spans="1:14" x14ac:dyDescent="0.2">
      <c r="A15" s="54" t="s">
        <v>38</v>
      </c>
      <c r="B15" s="56"/>
      <c r="C15" s="56"/>
      <c r="D15" s="56"/>
      <c r="E15" s="56"/>
      <c r="F15" s="56"/>
      <c r="G15" s="56"/>
      <c r="H15" s="57"/>
      <c r="I15" s="56"/>
      <c r="J15" s="56"/>
      <c r="K15" s="24">
        <f t="shared" si="0"/>
        <v>0</v>
      </c>
      <c r="L15" s="25">
        <f>SUM(feb!F15+mrt!L15+K15)</f>
        <v>0</v>
      </c>
      <c r="M15" s="26">
        <f t="shared" si="1"/>
        <v>0</v>
      </c>
      <c r="N15" s="27">
        <f>SUM(feb!H15+mrt!N15+M15)</f>
        <v>0</v>
      </c>
    </row>
    <row r="16" spans="1:14" x14ac:dyDescent="0.2">
      <c r="A16" s="54" t="s">
        <v>20</v>
      </c>
      <c r="B16" s="56"/>
      <c r="C16" s="56">
        <v>70</v>
      </c>
      <c r="D16" s="56"/>
      <c r="E16" s="56"/>
      <c r="F16" s="56"/>
      <c r="G16" s="56">
        <v>70</v>
      </c>
      <c r="H16" s="57"/>
      <c r="I16" s="56"/>
      <c r="J16" s="56">
        <v>72</v>
      </c>
      <c r="K16" s="24">
        <f t="shared" si="0"/>
        <v>3</v>
      </c>
      <c r="L16" s="25">
        <f>SUM(feb!F16+mrt!L16+K16)</f>
        <v>8</v>
      </c>
      <c r="M16" s="26">
        <f t="shared" si="1"/>
        <v>212</v>
      </c>
      <c r="N16" s="27">
        <f>SUM(feb!H16+mrt!N16+M16)</f>
        <v>523</v>
      </c>
    </row>
    <row r="17" spans="1:14" x14ac:dyDescent="0.2">
      <c r="A17" s="54" t="s">
        <v>15</v>
      </c>
      <c r="B17" s="56">
        <v>116</v>
      </c>
      <c r="C17" s="56">
        <v>70</v>
      </c>
      <c r="D17" s="56">
        <v>116</v>
      </c>
      <c r="E17" s="56">
        <v>80</v>
      </c>
      <c r="F17" s="56">
        <v>114</v>
      </c>
      <c r="G17" s="56">
        <v>70</v>
      </c>
      <c r="H17" s="57"/>
      <c r="I17" s="56">
        <v>116</v>
      </c>
      <c r="J17" s="56">
        <v>72</v>
      </c>
      <c r="K17" s="24">
        <f t="shared" si="0"/>
        <v>8</v>
      </c>
      <c r="L17" s="25">
        <f>SUM(feb!F17+mrt!L17+K17)</f>
        <v>19</v>
      </c>
      <c r="M17" s="26">
        <f t="shared" si="1"/>
        <v>754</v>
      </c>
      <c r="N17" s="27">
        <f>SUM(feb!H17+mrt!N17+M17)</f>
        <v>1586</v>
      </c>
    </row>
    <row r="18" spans="1:14" x14ac:dyDescent="0.2">
      <c r="A18" s="54" t="s">
        <v>39</v>
      </c>
      <c r="B18" s="56"/>
      <c r="C18" s="56"/>
      <c r="D18" s="56"/>
      <c r="E18" s="56"/>
      <c r="F18" s="56">
        <v>71</v>
      </c>
      <c r="G18" s="56"/>
      <c r="H18" s="57">
        <v>52</v>
      </c>
      <c r="I18" s="56">
        <v>55</v>
      </c>
      <c r="J18" s="56"/>
      <c r="K18" s="24">
        <f t="shared" si="0"/>
        <v>3</v>
      </c>
      <c r="L18" s="25">
        <f>SUM(feb!F18+mrt!L18+K18)</f>
        <v>3</v>
      </c>
      <c r="M18" s="26">
        <f t="shared" si="1"/>
        <v>178</v>
      </c>
      <c r="N18" s="27">
        <f>SUM(feb!H18+mrt!N18+M18)</f>
        <v>178</v>
      </c>
    </row>
    <row r="19" spans="1:14" x14ac:dyDescent="0.2">
      <c r="A19" s="54" t="s">
        <v>23</v>
      </c>
      <c r="B19" s="56">
        <v>79</v>
      </c>
      <c r="C19" s="56">
        <v>67</v>
      </c>
      <c r="D19" s="56">
        <v>84</v>
      </c>
      <c r="E19" s="56"/>
      <c r="F19" s="56"/>
      <c r="G19" s="56"/>
      <c r="H19" s="57"/>
      <c r="I19" s="56"/>
      <c r="J19" s="56"/>
      <c r="K19" s="24">
        <f t="shared" si="0"/>
        <v>3</v>
      </c>
      <c r="L19" s="25">
        <f>SUM(feb!F19+mrt!L19+K19)</f>
        <v>10</v>
      </c>
      <c r="M19" s="26">
        <f t="shared" si="1"/>
        <v>230</v>
      </c>
      <c r="N19" s="27">
        <f>SUM(feb!H19+mrt!N19+M19)</f>
        <v>675</v>
      </c>
    </row>
    <row r="20" spans="1:14" x14ac:dyDescent="0.2">
      <c r="A20" s="54" t="s">
        <v>40</v>
      </c>
      <c r="B20" s="56"/>
      <c r="C20" s="56"/>
      <c r="D20" s="56"/>
      <c r="E20" s="56"/>
      <c r="F20" s="56"/>
      <c r="G20" s="56"/>
      <c r="H20" s="57"/>
      <c r="I20" s="56"/>
      <c r="J20" s="56"/>
      <c r="K20" s="24">
        <f t="shared" si="0"/>
        <v>0</v>
      </c>
      <c r="L20" s="25">
        <f>SUM(feb!F20+mrt!L20+K20)</f>
        <v>0</v>
      </c>
      <c r="M20" s="26">
        <f t="shared" si="1"/>
        <v>0</v>
      </c>
      <c r="N20" s="27">
        <f>SUM(feb!H20+mrt!N20+M20)</f>
        <v>0</v>
      </c>
    </row>
    <row r="21" spans="1:14" x14ac:dyDescent="0.2">
      <c r="A21" s="54" t="s">
        <v>24</v>
      </c>
      <c r="B21" s="56"/>
      <c r="C21" s="56">
        <v>67</v>
      </c>
      <c r="D21" s="56"/>
      <c r="E21" s="56"/>
      <c r="F21" s="56"/>
      <c r="G21" s="56">
        <v>67</v>
      </c>
      <c r="H21" s="57"/>
      <c r="I21" s="56"/>
      <c r="J21" s="56"/>
      <c r="K21" s="24">
        <f t="shared" si="0"/>
        <v>2</v>
      </c>
      <c r="L21" s="25">
        <f>SUM(feb!F21+mrt!L21+K21)</f>
        <v>10</v>
      </c>
      <c r="M21" s="26">
        <f t="shared" si="1"/>
        <v>134</v>
      </c>
      <c r="N21" s="27">
        <f>SUM(feb!H21+mrt!N21+M21)</f>
        <v>645</v>
      </c>
    </row>
    <row r="22" spans="1:14" x14ac:dyDescent="0.2">
      <c r="A22" s="54" t="s">
        <v>10</v>
      </c>
      <c r="B22" s="56">
        <v>79</v>
      </c>
      <c r="C22" s="56">
        <v>67</v>
      </c>
      <c r="D22" s="56">
        <v>84</v>
      </c>
      <c r="E22" s="56"/>
      <c r="F22" s="56"/>
      <c r="G22" s="56"/>
      <c r="H22" s="57"/>
      <c r="I22" s="56">
        <v>93</v>
      </c>
      <c r="J22" s="56"/>
      <c r="K22" s="24">
        <f t="shared" si="0"/>
        <v>4</v>
      </c>
      <c r="L22" s="25">
        <f>SUM(feb!F22+mrt!L22+K22)</f>
        <v>12</v>
      </c>
      <c r="M22" s="26">
        <f t="shared" si="1"/>
        <v>323</v>
      </c>
      <c r="N22" s="27">
        <f>SUM(feb!H22+mrt!N22+M22)</f>
        <v>828</v>
      </c>
    </row>
    <row r="23" spans="1:14" x14ac:dyDescent="0.2">
      <c r="A23" s="54" t="s">
        <v>7</v>
      </c>
      <c r="B23" s="56">
        <v>116</v>
      </c>
      <c r="C23" s="56"/>
      <c r="D23" s="56">
        <v>116</v>
      </c>
      <c r="E23" s="56"/>
      <c r="F23" s="56">
        <v>114</v>
      </c>
      <c r="G23" s="56"/>
      <c r="H23" s="57"/>
      <c r="I23" s="56">
        <v>120</v>
      </c>
      <c r="J23" s="56"/>
      <c r="K23" s="24">
        <f t="shared" si="0"/>
        <v>4</v>
      </c>
      <c r="L23" s="25">
        <f>SUM(feb!F23+mrt!L23+K23)</f>
        <v>14</v>
      </c>
      <c r="M23" s="26">
        <f t="shared" si="1"/>
        <v>466</v>
      </c>
      <c r="N23" s="27">
        <f>SUM(feb!H23+mrt!N23+M23)</f>
        <v>1330</v>
      </c>
    </row>
    <row r="24" spans="1:14" x14ac:dyDescent="0.2">
      <c r="A24" s="54" t="s">
        <v>41</v>
      </c>
      <c r="B24" s="56"/>
      <c r="C24" s="56"/>
      <c r="D24" s="56"/>
      <c r="E24" s="56"/>
      <c r="F24" s="56"/>
      <c r="G24" s="56"/>
      <c r="H24" s="57"/>
      <c r="I24" s="56"/>
      <c r="J24" s="56"/>
      <c r="K24" s="24">
        <f t="shared" si="0"/>
        <v>0</v>
      </c>
      <c r="L24" s="25">
        <f>SUM(feb!F24+mrt!L24+K24)</f>
        <v>1</v>
      </c>
      <c r="M24" s="26">
        <f t="shared" si="1"/>
        <v>0</v>
      </c>
      <c r="N24" s="27">
        <f>SUM(feb!H24+mrt!N24+M24)</f>
        <v>73</v>
      </c>
    </row>
    <row r="25" spans="1:14" x14ac:dyDescent="0.2">
      <c r="A25" s="54" t="s">
        <v>42</v>
      </c>
      <c r="B25" s="56"/>
      <c r="C25" s="56"/>
      <c r="D25" s="56"/>
      <c r="E25" s="56"/>
      <c r="F25" s="56"/>
      <c r="G25" s="56"/>
      <c r="H25" s="57"/>
      <c r="I25" s="56"/>
      <c r="J25" s="56"/>
      <c r="K25" s="24">
        <f t="shared" si="0"/>
        <v>0</v>
      </c>
      <c r="L25" s="25">
        <f>SUM(feb!F25+mrt!L25+K25)</f>
        <v>0</v>
      </c>
      <c r="M25" s="26">
        <f t="shared" si="1"/>
        <v>0</v>
      </c>
      <c r="N25" s="27">
        <f>SUM(feb!H25+mrt!N25+M25)</f>
        <v>0</v>
      </c>
    </row>
    <row r="26" spans="1:14" x14ac:dyDescent="0.2">
      <c r="A26" s="54" t="s">
        <v>25</v>
      </c>
      <c r="B26" s="56"/>
      <c r="C26" s="56">
        <v>101</v>
      </c>
      <c r="D26" s="56"/>
      <c r="E26" s="56"/>
      <c r="F26" s="56"/>
      <c r="G26" s="56"/>
      <c r="H26" s="57"/>
      <c r="I26" s="56"/>
      <c r="J26" s="56"/>
      <c r="K26" s="24">
        <f t="shared" si="0"/>
        <v>1</v>
      </c>
      <c r="L26" s="25">
        <f>SUM(feb!F26+mrt!L26+K26)</f>
        <v>6</v>
      </c>
      <c r="M26" s="26">
        <f t="shared" si="1"/>
        <v>101</v>
      </c>
      <c r="N26" s="27">
        <f>SUM(feb!H26+mrt!N26+M26)</f>
        <v>493</v>
      </c>
    </row>
    <row r="27" spans="1:14" x14ac:dyDescent="0.2">
      <c r="A27" s="54" t="s">
        <v>43</v>
      </c>
      <c r="B27" s="56"/>
      <c r="C27" s="56"/>
      <c r="D27" s="56"/>
      <c r="E27" s="56"/>
      <c r="F27" s="56"/>
      <c r="G27" s="56"/>
      <c r="H27" s="57"/>
      <c r="I27" s="56"/>
      <c r="J27" s="56"/>
      <c r="K27" s="24">
        <f t="shared" si="0"/>
        <v>0</v>
      </c>
      <c r="L27" s="25">
        <f>SUM(feb!F27+mrt!L27+K27)</f>
        <v>0</v>
      </c>
      <c r="M27" s="26">
        <f t="shared" si="1"/>
        <v>0</v>
      </c>
      <c r="N27" s="27">
        <f>SUM(feb!H27+mrt!N27+M27)</f>
        <v>0</v>
      </c>
    </row>
    <row r="28" spans="1:14" x14ac:dyDescent="0.2">
      <c r="A28" s="55" t="s">
        <v>44</v>
      </c>
      <c r="B28" s="56"/>
      <c r="C28" s="56">
        <v>101</v>
      </c>
      <c r="D28" s="56"/>
      <c r="E28" s="56"/>
      <c r="F28" s="56"/>
      <c r="G28" s="56">
        <v>70</v>
      </c>
      <c r="H28" s="57">
        <v>76</v>
      </c>
      <c r="I28" s="56"/>
      <c r="J28" s="56">
        <v>71</v>
      </c>
      <c r="K28" s="24">
        <f t="shared" si="0"/>
        <v>4</v>
      </c>
      <c r="L28" s="25">
        <f>SUM(feb!F28+mrt!L28+K28)</f>
        <v>4</v>
      </c>
      <c r="M28" s="26">
        <f t="shared" si="1"/>
        <v>318</v>
      </c>
      <c r="N28" s="27">
        <f>SUM(feb!H28+mrt!N28+M28)</f>
        <v>318</v>
      </c>
    </row>
    <row r="29" spans="1:14" x14ac:dyDescent="0.2">
      <c r="A29" s="55" t="s">
        <v>45</v>
      </c>
      <c r="B29" s="56">
        <v>116</v>
      </c>
      <c r="C29" s="56"/>
      <c r="D29" s="56">
        <v>116</v>
      </c>
      <c r="E29" s="56"/>
      <c r="F29" s="56"/>
      <c r="G29" s="56"/>
      <c r="H29" s="57"/>
      <c r="I29" s="56">
        <v>116</v>
      </c>
      <c r="J29" s="56"/>
      <c r="K29" s="24">
        <f t="shared" si="0"/>
        <v>3</v>
      </c>
      <c r="L29" s="25">
        <f>SUM(feb!F29+mrt!L29+K29)</f>
        <v>11</v>
      </c>
      <c r="M29" s="26">
        <f t="shared" si="1"/>
        <v>348</v>
      </c>
      <c r="N29" s="27">
        <f>SUM(feb!H29+mrt!N29+M29)</f>
        <v>1013</v>
      </c>
    </row>
    <row r="30" spans="1:14" x14ac:dyDescent="0.2">
      <c r="A30" s="55" t="s">
        <v>46</v>
      </c>
      <c r="B30" s="56"/>
      <c r="C30" s="56"/>
      <c r="D30" s="56"/>
      <c r="E30" s="56"/>
      <c r="F30" s="56"/>
      <c r="G30" s="56"/>
      <c r="H30" s="57"/>
      <c r="I30" s="56"/>
      <c r="J30" s="56">
        <v>52</v>
      </c>
      <c r="K30" s="24">
        <f t="shared" si="0"/>
        <v>1</v>
      </c>
      <c r="L30" s="25">
        <f>SUM(feb!F30+mrt!L30+K30)</f>
        <v>1</v>
      </c>
      <c r="M30" s="26">
        <f t="shared" si="1"/>
        <v>52</v>
      </c>
      <c r="N30" s="27">
        <f>SUM(feb!H30+mrt!N30+M30)</f>
        <v>52</v>
      </c>
    </row>
    <row r="31" spans="1:14" x14ac:dyDescent="0.2">
      <c r="A31" s="53" t="s">
        <v>26</v>
      </c>
      <c r="B31" s="56">
        <v>69</v>
      </c>
      <c r="C31" s="56"/>
      <c r="D31" s="56">
        <v>55</v>
      </c>
      <c r="E31" s="56"/>
      <c r="F31" s="56">
        <v>71</v>
      </c>
      <c r="G31" s="56"/>
      <c r="H31" s="57"/>
      <c r="I31" s="56">
        <v>55</v>
      </c>
      <c r="J31" s="56">
        <v>52</v>
      </c>
      <c r="K31" s="24">
        <f t="shared" si="0"/>
        <v>5</v>
      </c>
      <c r="L31" s="25">
        <f>SUM(feb!F31+mrt!L31+K31)</f>
        <v>9</v>
      </c>
      <c r="M31" s="26">
        <f t="shared" si="1"/>
        <v>302</v>
      </c>
      <c r="N31" s="27">
        <f>SUM(feb!H31+mrt!N31+M31)</f>
        <v>546</v>
      </c>
    </row>
    <row r="32" spans="1:14" x14ac:dyDescent="0.2">
      <c r="A32" s="54" t="s">
        <v>11</v>
      </c>
      <c r="B32" s="56">
        <v>79</v>
      </c>
      <c r="C32" s="56">
        <v>67</v>
      </c>
      <c r="D32" s="56">
        <v>84</v>
      </c>
      <c r="E32" s="56"/>
      <c r="F32" s="56">
        <v>85</v>
      </c>
      <c r="G32" s="56"/>
      <c r="H32" s="57">
        <v>76</v>
      </c>
      <c r="I32" s="56">
        <v>116</v>
      </c>
      <c r="J32" s="56"/>
      <c r="K32" s="24">
        <f t="shared" si="0"/>
        <v>6</v>
      </c>
      <c r="L32" s="25">
        <f>SUM(feb!F32+mrt!L32+K32)</f>
        <v>13</v>
      </c>
      <c r="M32" s="26">
        <f t="shared" si="1"/>
        <v>507</v>
      </c>
      <c r="N32" s="27">
        <f>SUM(feb!H32+mrt!N32+M32)</f>
        <v>947</v>
      </c>
    </row>
    <row r="33" spans="1:14" x14ac:dyDescent="0.2">
      <c r="A33" s="54" t="s">
        <v>47</v>
      </c>
      <c r="B33" s="56"/>
      <c r="C33" s="56">
        <v>101</v>
      </c>
      <c r="D33" s="56"/>
      <c r="E33" s="56"/>
      <c r="F33" s="56"/>
      <c r="G33" s="56"/>
      <c r="H33" s="57"/>
      <c r="I33" s="56"/>
      <c r="J33" s="56">
        <v>71</v>
      </c>
      <c r="K33" s="24">
        <f t="shared" si="0"/>
        <v>2</v>
      </c>
      <c r="L33" s="25">
        <f>SUM(feb!F33+mrt!L33+K33)</f>
        <v>2</v>
      </c>
      <c r="M33" s="26">
        <f t="shared" si="1"/>
        <v>172</v>
      </c>
      <c r="N33" s="27">
        <f>SUM(feb!H33+mrt!N33+M33)</f>
        <v>172</v>
      </c>
    </row>
    <row r="34" spans="1:14" x14ac:dyDescent="0.2">
      <c r="A34" s="54" t="s">
        <v>101</v>
      </c>
      <c r="B34" s="56">
        <v>116</v>
      </c>
      <c r="C34" s="56">
        <v>101</v>
      </c>
      <c r="D34" s="56"/>
      <c r="E34" s="56"/>
      <c r="F34" s="56">
        <v>115</v>
      </c>
      <c r="G34" s="56">
        <v>70</v>
      </c>
      <c r="H34" s="57">
        <v>76</v>
      </c>
      <c r="I34" s="56">
        <v>116</v>
      </c>
      <c r="J34" s="56">
        <v>72</v>
      </c>
      <c r="K34" s="24">
        <f t="shared" ref="K34" si="4">COUNT(B34:J34)</f>
        <v>7</v>
      </c>
      <c r="L34" s="25">
        <f>SUM(feb!F34+mrt!L34+K34)</f>
        <v>12</v>
      </c>
      <c r="M34" s="26">
        <f t="shared" ref="M34" si="5">SUM(B34:J34)</f>
        <v>666</v>
      </c>
      <c r="N34" s="27">
        <f>SUM(feb!H34+mrt!N34+M34)</f>
        <v>1081</v>
      </c>
    </row>
    <row r="35" spans="1:14" x14ac:dyDescent="0.2">
      <c r="A35" s="54" t="s">
        <v>2</v>
      </c>
      <c r="B35" s="56">
        <v>79</v>
      </c>
      <c r="C35" s="56">
        <v>67</v>
      </c>
      <c r="D35" s="56">
        <v>84</v>
      </c>
      <c r="E35" s="56">
        <v>65</v>
      </c>
      <c r="F35" s="56"/>
      <c r="G35" s="56"/>
      <c r="H35" s="57">
        <v>71</v>
      </c>
      <c r="I35" s="56">
        <v>93</v>
      </c>
      <c r="J35" s="56">
        <v>74</v>
      </c>
      <c r="K35" s="24">
        <f t="shared" si="0"/>
        <v>7</v>
      </c>
      <c r="L35" s="25">
        <f>SUM(feb!F35+mrt!L35+K35)</f>
        <v>21</v>
      </c>
      <c r="M35" s="26">
        <f t="shared" si="1"/>
        <v>533</v>
      </c>
      <c r="N35" s="27">
        <f>SUM(feb!H35+mrt!N35+M35)</f>
        <v>1407</v>
      </c>
    </row>
    <row r="36" spans="1:14" x14ac:dyDescent="0.2">
      <c r="A36" s="54" t="s">
        <v>27</v>
      </c>
      <c r="B36" s="56">
        <v>79</v>
      </c>
      <c r="C36" s="56">
        <v>67</v>
      </c>
      <c r="D36" s="56"/>
      <c r="E36" s="56"/>
      <c r="F36" s="56"/>
      <c r="G36" s="56">
        <v>67</v>
      </c>
      <c r="H36" s="57">
        <v>71</v>
      </c>
      <c r="I36" s="56">
        <v>92</v>
      </c>
      <c r="J36" s="56">
        <v>74</v>
      </c>
      <c r="K36" s="24">
        <f t="shared" si="0"/>
        <v>6</v>
      </c>
      <c r="L36" s="25">
        <f>SUM(feb!F36+mrt!L36+K36)</f>
        <v>18</v>
      </c>
      <c r="M36" s="26">
        <f t="shared" si="1"/>
        <v>450</v>
      </c>
      <c r="N36" s="27">
        <f>SUM(feb!H36+mrt!N36+M36)</f>
        <v>1208</v>
      </c>
    </row>
    <row r="37" spans="1:14" x14ac:dyDescent="0.2">
      <c r="A37" s="54" t="s">
        <v>17</v>
      </c>
      <c r="B37" s="56"/>
      <c r="C37" s="56"/>
      <c r="D37" s="56"/>
      <c r="E37" s="56"/>
      <c r="F37" s="56"/>
      <c r="G37" s="56">
        <v>70</v>
      </c>
      <c r="H37" s="57"/>
      <c r="I37" s="56"/>
      <c r="J37" s="56">
        <v>71</v>
      </c>
      <c r="K37" s="24">
        <f t="shared" si="0"/>
        <v>2</v>
      </c>
      <c r="L37" s="25">
        <f>SUM(feb!F37+mrt!L37+K37)</f>
        <v>9</v>
      </c>
      <c r="M37" s="26">
        <f t="shared" si="1"/>
        <v>141</v>
      </c>
      <c r="N37" s="27">
        <f>SUM(feb!H37+mrt!N37+M37)</f>
        <v>687</v>
      </c>
    </row>
    <row r="38" spans="1:14" x14ac:dyDescent="0.2">
      <c r="A38" s="54" t="s">
        <v>21</v>
      </c>
      <c r="B38" s="56">
        <v>116</v>
      </c>
      <c r="C38" s="56">
        <v>70</v>
      </c>
      <c r="D38" s="56">
        <v>116</v>
      </c>
      <c r="E38" s="56">
        <v>80</v>
      </c>
      <c r="F38" s="56">
        <v>114</v>
      </c>
      <c r="G38" s="56"/>
      <c r="H38" s="57"/>
      <c r="I38" s="56">
        <v>116</v>
      </c>
      <c r="J38" s="56">
        <v>72</v>
      </c>
      <c r="K38" s="24">
        <f t="shared" ref="K38:K70" si="6">COUNT(B38:J38)</f>
        <v>7</v>
      </c>
      <c r="L38" s="25">
        <f>SUM(feb!F38+mrt!L38+K38)</f>
        <v>16</v>
      </c>
      <c r="M38" s="26">
        <f t="shared" ref="M38:M72" si="7">SUM(B38:J38)</f>
        <v>684</v>
      </c>
      <c r="N38" s="27">
        <f>SUM(feb!H38+mrt!N38+M38)</f>
        <v>1336</v>
      </c>
    </row>
    <row r="39" spans="1:14" x14ac:dyDescent="0.2">
      <c r="A39" s="54" t="s">
        <v>48</v>
      </c>
      <c r="B39" s="56"/>
      <c r="C39" s="56"/>
      <c r="D39" s="56"/>
      <c r="E39" s="56"/>
      <c r="F39" s="56">
        <v>71</v>
      </c>
      <c r="G39" s="56"/>
      <c r="H39" s="57"/>
      <c r="I39" s="56">
        <v>55</v>
      </c>
      <c r="J39" s="56">
        <v>52</v>
      </c>
      <c r="K39" s="24">
        <f t="shared" si="6"/>
        <v>3</v>
      </c>
      <c r="L39" s="25">
        <f>SUM(feb!F39+mrt!L39+K39)</f>
        <v>7</v>
      </c>
      <c r="M39" s="26">
        <f t="shared" si="7"/>
        <v>178</v>
      </c>
      <c r="N39" s="27">
        <f>SUM(feb!H39+mrt!N39+M39)</f>
        <v>386</v>
      </c>
    </row>
    <row r="40" spans="1:14" x14ac:dyDescent="0.2">
      <c r="A40" s="54" t="s">
        <v>49</v>
      </c>
      <c r="B40" s="56"/>
      <c r="C40" s="56"/>
      <c r="D40" s="56"/>
      <c r="E40" s="56"/>
      <c r="F40" s="56"/>
      <c r="G40" s="56"/>
      <c r="H40" s="57"/>
      <c r="I40" s="56"/>
      <c r="J40" s="56"/>
      <c r="K40" s="24">
        <f t="shared" si="6"/>
        <v>0</v>
      </c>
      <c r="L40" s="25">
        <f>SUM(feb!F40+mrt!L40+K40)</f>
        <v>0</v>
      </c>
      <c r="M40" s="26">
        <f t="shared" si="7"/>
        <v>0</v>
      </c>
      <c r="N40" s="27">
        <f>SUM(feb!H40+mrt!N40+M40)</f>
        <v>0</v>
      </c>
    </row>
    <row r="41" spans="1:14" x14ac:dyDescent="0.2">
      <c r="A41" s="54" t="s">
        <v>28</v>
      </c>
      <c r="B41" s="56">
        <v>79</v>
      </c>
      <c r="C41" s="56"/>
      <c r="D41" s="56"/>
      <c r="E41" s="56"/>
      <c r="F41" s="56"/>
      <c r="G41" s="56"/>
      <c r="H41" s="57">
        <v>71</v>
      </c>
      <c r="I41" s="56"/>
      <c r="J41" s="56">
        <v>74</v>
      </c>
      <c r="K41" s="24">
        <f t="shared" si="6"/>
        <v>3</v>
      </c>
      <c r="L41" s="25">
        <f>SUM(feb!F41+mrt!L41+K41)</f>
        <v>7</v>
      </c>
      <c r="M41" s="26">
        <f t="shared" si="7"/>
        <v>224</v>
      </c>
      <c r="N41" s="27">
        <f>SUM(feb!H41+mrt!N41+M41)</f>
        <v>474</v>
      </c>
    </row>
    <row r="42" spans="1:14" x14ac:dyDescent="0.2">
      <c r="A42" s="32" t="s">
        <v>50</v>
      </c>
      <c r="B42" s="56"/>
      <c r="C42" s="56"/>
      <c r="D42" s="56"/>
      <c r="E42" s="56"/>
      <c r="F42" s="56"/>
      <c r="G42" s="56"/>
      <c r="H42" s="57"/>
      <c r="I42" s="56"/>
      <c r="J42" s="56"/>
      <c r="K42" s="24">
        <f t="shared" si="6"/>
        <v>0</v>
      </c>
      <c r="L42" s="25">
        <f>SUM(feb!F42+mrt!L42+K42)</f>
        <v>0</v>
      </c>
      <c r="M42" s="26">
        <f t="shared" si="7"/>
        <v>0</v>
      </c>
      <c r="N42" s="27">
        <f>SUM(feb!H42+mrt!N42+M42)</f>
        <v>0</v>
      </c>
    </row>
    <row r="43" spans="1:14" x14ac:dyDescent="0.2">
      <c r="A43" s="54" t="s">
        <v>12</v>
      </c>
      <c r="B43" s="56">
        <v>79</v>
      </c>
      <c r="C43" s="56">
        <v>67</v>
      </c>
      <c r="D43" s="56">
        <v>84</v>
      </c>
      <c r="E43" s="56">
        <v>65</v>
      </c>
      <c r="F43" s="56"/>
      <c r="G43" s="56"/>
      <c r="H43" s="57">
        <v>71</v>
      </c>
      <c r="I43" s="56">
        <v>93</v>
      </c>
      <c r="J43" s="56"/>
      <c r="K43" s="24">
        <f t="shared" si="6"/>
        <v>6</v>
      </c>
      <c r="L43" s="25">
        <f>SUM(feb!F43+mrt!L43+K43)</f>
        <v>17</v>
      </c>
      <c r="M43" s="26">
        <f t="shared" si="7"/>
        <v>459</v>
      </c>
      <c r="N43" s="27">
        <f>SUM(feb!H43+mrt!N43+M43)</f>
        <v>1141</v>
      </c>
    </row>
    <row r="44" spans="1:14" x14ac:dyDescent="0.2">
      <c r="A44" s="54" t="s">
        <v>51</v>
      </c>
      <c r="B44" s="56"/>
      <c r="C44" s="56">
        <v>67</v>
      </c>
      <c r="D44" s="56">
        <v>84</v>
      </c>
      <c r="E44" s="56"/>
      <c r="F44" s="56"/>
      <c r="G44" s="56"/>
      <c r="H44" s="57"/>
      <c r="I44" s="56">
        <v>93</v>
      </c>
      <c r="J44" s="56"/>
      <c r="K44" s="24">
        <f t="shared" si="6"/>
        <v>3</v>
      </c>
      <c r="L44" s="25">
        <f>SUM(feb!F44+mrt!L44+K44)</f>
        <v>3</v>
      </c>
      <c r="M44" s="26">
        <f t="shared" si="7"/>
        <v>244</v>
      </c>
      <c r="N44" s="27">
        <f>SUM(feb!H44+mrt!N44+M44)</f>
        <v>244</v>
      </c>
    </row>
    <row r="45" spans="1:14" x14ac:dyDescent="0.2">
      <c r="A45" s="54" t="s">
        <v>13</v>
      </c>
      <c r="B45" s="56">
        <v>79</v>
      </c>
      <c r="C45" s="56">
        <v>67</v>
      </c>
      <c r="D45" s="56">
        <v>84</v>
      </c>
      <c r="E45" s="56">
        <v>65</v>
      </c>
      <c r="F45" s="56">
        <v>85</v>
      </c>
      <c r="G45" s="56">
        <v>67</v>
      </c>
      <c r="H45" s="57"/>
      <c r="I45" s="56">
        <v>93</v>
      </c>
      <c r="J45" s="56"/>
      <c r="K45" s="24">
        <f t="shared" si="6"/>
        <v>7</v>
      </c>
      <c r="L45" s="25">
        <f>SUM(feb!F45+mrt!L45+K45)</f>
        <v>17</v>
      </c>
      <c r="M45" s="26">
        <f t="shared" si="7"/>
        <v>540</v>
      </c>
      <c r="N45" s="27">
        <f>SUM(feb!H45+mrt!N45+M45)</f>
        <v>1177</v>
      </c>
    </row>
    <row r="46" spans="1:14" x14ac:dyDescent="0.2">
      <c r="A46" s="55" t="s">
        <v>14</v>
      </c>
      <c r="B46" s="56"/>
      <c r="C46" s="56"/>
      <c r="D46" s="56"/>
      <c r="E46" s="56"/>
      <c r="F46" s="56"/>
      <c r="G46" s="56"/>
      <c r="H46" s="57"/>
      <c r="I46" s="56"/>
      <c r="J46" s="56"/>
      <c r="K46" s="24">
        <f t="shared" si="6"/>
        <v>0</v>
      </c>
      <c r="L46" s="25">
        <f>SUM(feb!F46+mrt!L46+K46)</f>
        <v>8</v>
      </c>
      <c r="M46" s="26">
        <f t="shared" si="7"/>
        <v>0</v>
      </c>
      <c r="N46" s="27">
        <f>SUM(feb!H46+mrt!N46+M46)</f>
        <v>494</v>
      </c>
    </row>
    <row r="47" spans="1:14" x14ac:dyDescent="0.2">
      <c r="A47" s="55" t="s">
        <v>52</v>
      </c>
      <c r="B47" s="56"/>
      <c r="C47" s="56"/>
      <c r="D47" s="56">
        <v>84</v>
      </c>
      <c r="E47" s="56"/>
      <c r="F47" s="56">
        <v>85</v>
      </c>
      <c r="G47" s="56"/>
      <c r="H47" s="57"/>
      <c r="I47" s="56">
        <v>93</v>
      </c>
      <c r="J47" s="56"/>
      <c r="K47" s="24">
        <f t="shared" si="6"/>
        <v>3</v>
      </c>
      <c r="L47" s="25">
        <f>SUM(feb!F47+mrt!L47+K47)</f>
        <v>3</v>
      </c>
      <c r="M47" s="26">
        <f t="shared" si="7"/>
        <v>262</v>
      </c>
      <c r="N47" s="27">
        <f>SUM(feb!H47+mrt!N47+M47)</f>
        <v>262</v>
      </c>
    </row>
    <row r="48" spans="1:14" x14ac:dyDescent="0.2">
      <c r="A48" s="54" t="s">
        <v>8</v>
      </c>
      <c r="B48" s="56"/>
      <c r="C48" s="56">
        <v>101</v>
      </c>
      <c r="D48" s="56">
        <v>116</v>
      </c>
      <c r="E48" s="56"/>
      <c r="F48" s="56"/>
      <c r="G48" s="56">
        <v>70</v>
      </c>
      <c r="H48" s="57"/>
      <c r="I48" s="56"/>
      <c r="J48" s="56">
        <v>71</v>
      </c>
      <c r="K48" s="24">
        <f t="shared" si="6"/>
        <v>4</v>
      </c>
      <c r="L48" s="25">
        <f>SUM(feb!F48+mrt!L48+K48)</f>
        <v>11</v>
      </c>
      <c r="M48" s="26">
        <f t="shared" si="7"/>
        <v>358</v>
      </c>
      <c r="N48" s="27">
        <f>SUM(feb!H48+mrt!N48+M48)</f>
        <v>904</v>
      </c>
    </row>
    <row r="49" spans="1:14" x14ac:dyDescent="0.2">
      <c r="A49" s="54" t="s">
        <v>53</v>
      </c>
      <c r="B49" s="56"/>
      <c r="C49" s="56"/>
      <c r="D49" s="56"/>
      <c r="E49" s="56"/>
      <c r="F49" s="56"/>
      <c r="G49" s="56"/>
      <c r="H49" s="57"/>
      <c r="I49" s="56"/>
      <c r="J49" s="56"/>
      <c r="K49" s="24">
        <f t="shared" si="6"/>
        <v>0</v>
      </c>
      <c r="L49" s="25">
        <f>SUM(feb!F49+mrt!L49+K49)</f>
        <v>0</v>
      </c>
      <c r="M49" s="26">
        <f t="shared" si="7"/>
        <v>0</v>
      </c>
      <c r="N49" s="27">
        <f>SUM(feb!H49+mrt!N49+M49)</f>
        <v>0</v>
      </c>
    </row>
    <row r="50" spans="1:14" x14ac:dyDescent="0.2">
      <c r="A50" s="54" t="s">
        <v>1</v>
      </c>
      <c r="B50" s="56">
        <v>116</v>
      </c>
      <c r="C50" s="56">
        <v>101</v>
      </c>
      <c r="D50" s="56">
        <v>116</v>
      </c>
      <c r="E50" s="56">
        <v>80</v>
      </c>
      <c r="F50" s="56">
        <v>114</v>
      </c>
      <c r="G50" s="56">
        <v>70</v>
      </c>
      <c r="H50" s="57">
        <v>95</v>
      </c>
      <c r="I50" s="56">
        <v>254</v>
      </c>
      <c r="J50" s="56">
        <v>72</v>
      </c>
      <c r="K50" s="24">
        <f t="shared" si="6"/>
        <v>9</v>
      </c>
      <c r="L50" s="25">
        <f>SUM(feb!F50+mrt!L50+K50)</f>
        <v>23</v>
      </c>
      <c r="M50" s="26">
        <f t="shared" si="7"/>
        <v>1018</v>
      </c>
      <c r="N50" s="27">
        <f>SUM(feb!H50+mrt!N50+M50)</f>
        <v>2232</v>
      </c>
    </row>
    <row r="51" spans="1:14" x14ac:dyDescent="0.2">
      <c r="A51" s="54" t="s">
        <v>16</v>
      </c>
      <c r="B51" s="56"/>
      <c r="C51" s="56"/>
      <c r="D51" s="56"/>
      <c r="E51" s="56">
        <v>65</v>
      </c>
      <c r="F51" s="56">
        <v>85</v>
      </c>
      <c r="G51" s="56">
        <v>67</v>
      </c>
      <c r="H51" s="57">
        <v>71</v>
      </c>
      <c r="I51" s="56">
        <v>93</v>
      </c>
      <c r="J51" s="56">
        <v>74</v>
      </c>
      <c r="K51" s="24">
        <f t="shared" si="6"/>
        <v>6</v>
      </c>
      <c r="L51" s="25">
        <f>SUM(feb!F51+mrt!L51+K51)</f>
        <v>18</v>
      </c>
      <c r="M51" s="26">
        <f t="shared" si="7"/>
        <v>455</v>
      </c>
      <c r="N51" s="27">
        <f>SUM(feb!H51+mrt!N51+M51)</f>
        <v>1213</v>
      </c>
    </row>
    <row r="52" spans="1:14" x14ac:dyDescent="0.2">
      <c r="A52" s="54" t="s">
        <v>54</v>
      </c>
      <c r="B52" s="56"/>
      <c r="C52" s="56"/>
      <c r="D52" s="56"/>
      <c r="E52" s="56"/>
      <c r="F52" s="56"/>
      <c r="G52" s="56"/>
      <c r="H52" s="57"/>
      <c r="I52" s="56"/>
      <c r="J52" s="56"/>
      <c r="K52" s="24">
        <f t="shared" si="6"/>
        <v>0</v>
      </c>
      <c r="L52" s="25">
        <f>SUM(feb!F52+mrt!L52+K52)</f>
        <v>0</v>
      </c>
      <c r="M52" s="26">
        <f t="shared" si="7"/>
        <v>0</v>
      </c>
      <c r="N52" s="27">
        <f>SUM(feb!H52+mrt!N52+M52)</f>
        <v>0</v>
      </c>
    </row>
    <row r="53" spans="1:14" x14ac:dyDescent="0.2">
      <c r="A53" s="54" t="s">
        <v>55</v>
      </c>
      <c r="B53" s="56"/>
      <c r="C53" s="56"/>
      <c r="D53" s="56"/>
      <c r="E53" s="56"/>
      <c r="F53" s="56"/>
      <c r="G53" s="56"/>
      <c r="H53" s="57"/>
      <c r="I53" s="56"/>
      <c r="J53" s="56"/>
      <c r="K53" s="24">
        <f t="shared" si="6"/>
        <v>0</v>
      </c>
      <c r="L53" s="25">
        <f>SUM(feb!F53+mrt!L53+K53)</f>
        <v>0</v>
      </c>
      <c r="M53" s="26">
        <f t="shared" si="7"/>
        <v>0</v>
      </c>
      <c r="N53" s="27">
        <f>SUM(feb!H53+mrt!N53+M53)</f>
        <v>0</v>
      </c>
    </row>
    <row r="54" spans="1:14" x14ac:dyDescent="0.2">
      <c r="A54" s="54" t="s">
        <v>3</v>
      </c>
      <c r="B54" s="56">
        <v>116</v>
      </c>
      <c r="C54" s="56"/>
      <c r="D54" s="56">
        <v>116</v>
      </c>
      <c r="E54" s="56"/>
      <c r="F54" s="56"/>
      <c r="G54" s="56">
        <v>70</v>
      </c>
      <c r="H54" s="57">
        <v>76</v>
      </c>
      <c r="I54" s="56">
        <v>116</v>
      </c>
      <c r="J54" s="56">
        <v>72</v>
      </c>
      <c r="K54" s="24">
        <f t="shared" si="6"/>
        <v>6</v>
      </c>
      <c r="L54" s="25">
        <f>SUM(feb!F54+mrt!L54+K54)</f>
        <v>14</v>
      </c>
      <c r="M54" s="26">
        <f t="shared" si="7"/>
        <v>566</v>
      </c>
      <c r="N54" s="27">
        <f>SUM(feb!H54+mrt!N54+M54)</f>
        <v>1210</v>
      </c>
    </row>
    <row r="55" spans="1:14" x14ac:dyDescent="0.2">
      <c r="A55" s="54" t="s">
        <v>4</v>
      </c>
      <c r="B55" s="56">
        <v>116</v>
      </c>
      <c r="C55" s="56">
        <v>70</v>
      </c>
      <c r="D55" s="56">
        <v>116</v>
      </c>
      <c r="E55" s="56">
        <v>80</v>
      </c>
      <c r="F55" s="56">
        <v>114</v>
      </c>
      <c r="G55" s="56">
        <v>70</v>
      </c>
      <c r="H55" s="57">
        <v>76</v>
      </c>
      <c r="I55" s="56">
        <v>116</v>
      </c>
      <c r="J55" s="56"/>
      <c r="K55" s="24">
        <f t="shared" si="6"/>
        <v>8</v>
      </c>
      <c r="L55" s="25">
        <f>SUM(feb!F55+mrt!L55+K55)</f>
        <v>22</v>
      </c>
      <c r="M55" s="26">
        <f t="shared" si="7"/>
        <v>758</v>
      </c>
      <c r="N55" s="27">
        <f>SUM(feb!H55+mrt!N55+M55)</f>
        <v>1873</v>
      </c>
    </row>
    <row r="56" spans="1:14" x14ac:dyDescent="0.2">
      <c r="A56" s="54" t="s">
        <v>18</v>
      </c>
      <c r="B56" s="56"/>
      <c r="C56" s="56">
        <v>101</v>
      </c>
      <c r="D56" s="56"/>
      <c r="E56" s="56">
        <v>80</v>
      </c>
      <c r="F56" s="56">
        <v>114</v>
      </c>
      <c r="G56" s="56"/>
      <c r="H56" s="57"/>
      <c r="I56" s="56">
        <v>120</v>
      </c>
      <c r="J56" s="56"/>
      <c r="K56" s="24">
        <f t="shared" si="6"/>
        <v>4</v>
      </c>
      <c r="L56" s="25">
        <f>SUM(feb!F56+mrt!L56+K56)</f>
        <v>11</v>
      </c>
      <c r="M56" s="26">
        <f t="shared" si="7"/>
        <v>415</v>
      </c>
      <c r="N56" s="27">
        <f>SUM(feb!H56+mrt!N56+M56)</f>
        <v>960</v>
      </c>
    </row>
    <row r="57" spans="1:14" x14ac:dyDescent="0.2">
      <c r="A57" s="54" t="s">
        <v>56</v>
      </c>
      <c r="B57" s="56"/>
      <c r="C57" s="56"/>
      <c r="D57" s="56"/>
      <c r="E57" s="56"/>
      <c r="F57" s="56">
        <v>114</v>
      </c>
      <c r="G57" s="56"/>
      <c r="H57" s="57"/>
      <c r="I57" s="56"/>
      <c r="J57" s="56"/>
      <c r="K57" s="24">
        <f t="shared" si="6"/>
        <v>1</v>
      </c>
      <c r="L57" s="25">
        <f>SUM(feb!F57+mrt!L57+K57)</f>
        <v>1</v>
      </c>
      <c r="M57" s="26">
        <f t="shared" si="7"/>
        <v>114</v>
      </c>
      <c r="N57" s="27">
        <f>SUM(feb!H57+mrt!N57+M57)</f>
        <v>114</v>
      </c>
    </row>
    <row r="58" spans="1:14" x14ac:dyDescent="0.2">
      <c r="A58" s="54" t="s">
        <v>57</v>
      </c>
      <c r="B58" s="56"/>
      <c r="C58" s="56"/>
      <c r="D58" s="56">
        <v>84</v>
      </c>
      <c r="E58" s="56"/>
      <c r="F58" s="56"/>
      <c r="G58" s="56"/>
      <c r="H58" s="57"/>
      <c r="I58" s="56">
        <v>93</v>
      </c>
      <c r="J58" s="56">
        <v>74</v>
      </c>
      <c r="K58" s="24">
        <f t="shared" si="6"/>
        <v>3</v>
      </c>
      <c r="L58" s="25">
        <f>SUM(feb!F58+mrt!L58+K58)</f>
        <v>9</v>
      </c>
      <c r="M58" s="26">
        <f t="shared" si="7"/>
        <v>251</v>
      </c>
      <c r="N58" s="27">
        <f>SUM(feb!H58+mrt!N58+M58)</f>
        <v>645</v>
      </c>
    </row>
    <row r="59" spans="1:14" x14ac:dyDescent="0.2">
      <c r="A59" s="54" t="s">
        <v>58</v>
      </c>
      <c r="B59" s="56"/>
      <c r="C59" s="56"/>
      <c r="D59" s="56"/>
      <c r="E59" s="56"/>
      <c r="F59" s="56"/>
      <c r="G59" s="56"/>
      <c r="H59" s="57"/>
      <c r="I59" s="56"/>
      <c r="J59" s="56">
        <v>71</v>
      </c>
      <c r="K59" s="24">
        <f t="shared" si="6"/>
        <v>1</v>
      </c>
      <c r="L59" s="25">
        <f>SUM(feb!F59+mrt!L59+K59)</f>
        <v>3</v>
      </c>
      <c r="M59" s="26">
        <f t="shared" si="7"/>
        <v>71</v>
      </c>
      <c r="N59" s="27">
        <f>SUM(feb!H59+mrt!N59+M59)</f>
        <v>224</v>
      </c>
    </row>
    <row r="60" spans="1:14" x14ac:dyDescent="0.2">
      <c r="A60" s="54" t="s">
        <v>29</v>
      </c>
      <c r="B60" s="56">
        <v>79</v>
      </c>
      <c r="C60" s="56"/>
      <c r="D60" s="56">
        <v>84</v>
      </c>
      <c r="E60" s="56"/>
      <c r="F60" s="56">
        <v>85</v>
      </c>
      <c r="G60" s="56">
        <v>67</v>
      </c>
      <c r="H60" s="57"/>
      <c r="I60" s="56">
        <v>93</v>
      </c>
      <c r="J60" s="56">
        <v>74</v>
      </c>
      <c r="K60" s="24">
        <f t="shared" si="6"/>
        <v>6</v>
      </c>
      <c r="L60" s="25">
        <f>SUM(feb!F60+mrt!L60+K60)</f>
        <v>12</v>
      </c>
      <c r="M60" s="26">
        <f t="shared" si="7"/>
        <v>482</v>
      </c>
      <c r="N60" s="27">
        <f>SUM(feb!H60+mrt!N60+M60)</f>
        <v>865</v>
      </c>
    </row>
    <row r="61" spans="1:14" x14ac:dyDescent="0.2">
      <c r="A61" s="54" t="s">
        <v>59</v>
      </c>
      <c r="B61" s="56"/>
      <c r="C61" s="56"/>
      <c r="D61" s="56"/>
      <c r="E61" s="56"/>
      <c r="F61" s="56"/>
      <c r="G61" s="56"/>
      <c r="H61" s="57"/>
      <c r="I61" s="56"/>
      <c r="J61" s="56"/>
      <c r="K61" s="24">
        <f t="shared" si="6"/>
        <v>0</v>
      </c>
      <c r="L61" s="25">
        <f>SUM(feb!F61+mrt!L61+K61)</f>
        <v>0</v>
      </c>
      <c r="M61" s="26">
        <f t="shared" si="7"/>
        <v>0</v>
      </c>
      <c r="N61" s="27">
        <f>SUM(feb!H61+mrt!N61+M61)</f>
        <v>0</v>
      </c>
    </row>
    <row r="62" spans="1:14" x14ac:dyDescent="0.2">
      <c r="A62" s="54" t="s">
        <v>60</v>
      </c>
      <c r="B62" s="56"/>
      <c r="C62" s="56"/>
      <c r="D62" s="56">
        <v>8</v>
      </c>
      <c r="E62" s="56"/>
      <c r="F62" s="56"/>
      <c r="G62" s="56"/>
      <c r="H62" s="57"/>
      <c r="I62" s="56"/>
      <c r="J62" s="56"/>
      <c r="K62" s="24">
        <f t="shared" si="6"/>
        <v>1</v>
      </c>
      <c r="L62" s="25">
        <f>SUM(feb!F62+mrt!L62+K62)</f>
        <v>3</v>
      </c>
      <c r="M62" s="26">
        <f t="shared" si="7"/>
        <v>8</v>
      </c>
      <c r="N62" s="27">
        <f>SUM(feb!H62+mrt!N62+M62)</f>
        <v>150</v>
      </c>
    </row>
    <row r="63" spans="1:14" x14ac:dyDescent="0.2">
      <c r="A63" s="54" t="s">
        <v>61</v>
      </c>
      <c r="B63" s="56">
        <v>69</v>
      </c>
      <c r="C63" s="56"/>
      <c r="D63" s="56"/>
      <c r="E63" s="56"/>
      <c r="F63" s="56"/>
      <c r="G63" s="56"/>
      <c r="H63" s="57"/>
      <c r="I63" s="56"/>
      <c r="J63" s="56"/>
      <c r="K63" s="24">
        <f t="shared" si="6"/>
        <v>1</v>
      </c>
      <c r="L63" s="25">
        <f>SUM(feb!F63+mrt!L63+K63)</f>
        <v>3</v>
      </c>
      <c r="M63" s="26">
        <f t="shared" si="7"/>
        <v>69</v>
      </c>
      <c r="N63" s="27">
        <f>SUM(feb!H63+mrt!N63+M63)</f>
        <v>185</v>
      </c>
    </row>
    <row r="64" spans="1:14" x14ac:dyDescent="0.2">
      <c r="A64" s="54" t="s">
        <v>102</v>
      </c>
      <c r="B64" s="56"/>
      <c r="C64" s="56"/>
      <c r="D64" s="56"/>
      <c r="E64" s="56"/>
      <c r="F64" s="56"/>
      <c r="G64" s="56"/>
      <c r="H64" s="57"/>
      <c r="I64" s="56"/>
      <c r="J64" s="56">
        <v>74</v>
      </c>
      <c r="K64" s="24">
        <f t="shared" ref="K64" si="8">COUNT(B64:J64)</f>
        <v>1</v>
      </c>
      <c r="L64" s="25">
        <f>SUM(feb!F64+mrt!L64+K64)</f>
        <v>3</v>
      </c>
      <c r="M64" s="26">
        <f t="shared" ref="M64" si="9">SUM(B64:J64)</f>
        <v>74</v>
      </c>
      <c r="N64" s="27">
        <f>SUM(feb!H64+mrt!N64+M64)</f>
        <v>197</v>
      </c>
    </row>
    <row r="65" spans="1:14" x14ac:dyDescent="0.2">
      <c r="A65" s="54" t="s">
        <v>62</v>
      </c>
      <c r="B65" s="56">
        <v>69</v>
      </c>
      <c r="C65" s="56"/>
      <c r="D65" s="56"/>
      <c r="E65" s="56"/>
      <c r="F65" s="56">
        <v>71</v>
      </c>
      <c r="G65" s="56"/>
      <c r="H65" s="57"/>
      <c r="I65" s="56">
        <v>55</v>
      </c>
      <c r="J65" s="56"/>
      <c r="K65" s="24">
        <f t="shared" si="6"/>
        <v>3</v>
      </c>
      <c r="L65" s="25">
        <f>SUM(feb!F65+mrt!L65+K65)</f>
        <v>3</v>
      </c>
      <c r="M65" s="26">
        <f t="shared" si="7"/>
        <v>195</v>
      </c>
      <c r="N65" s="27">
        <f>SUM(feb!H65+mrt!N65+M65)</f>
        <v>195</v>
      </c>
    </row>
    <row r="66" spans="1:14" x14ac:dyDescent="0.2">
      <c r="A66" s="54" t="s">
        <v>63</v>
      </c>
      <c r="B66" s="56"/>
      <c r="C66" s="56"/>
      <c r="D66" s="56"/>
      <c r="E66" s="56"/>
      <c r="F66" s="56"/>
      <c r="G66" s="56"/>
      <c r="H66" s="57"/>
      <c r="I66" s="56"/>
      <c r="J66" s="56"/>
      <c r="K66" s="24">
        <f t="shared" si="6"/>
        <v>0</v>
      </c>
      <c r="L66" s="25">
        <f>SUM(feb!F66+mrt!L66+K66)</f>
        <v>0</v>
      </c>
      <c r="M66" s="26">
        <f t="shared" si="7"/>
        <v>0</v>
      </c>
      <c r="N66" s="27">
        <f>SUM(feb!H66+mrt!N66+M66)</f>
        <v>0</v>
      </c>
    </row>
    <row r="67" spans="1:14" x14ac:dyDescent="0.2">
      <c r="A67" s="54" t="s">
        <v>64</v>
      </c>
      <c r="B67" s="56"/>
      <c r="C67" s="56"/>
      <c r="D67" s="56"/>
      <c r="E67" s="56"/>
      <c r="F67" s="56"/>
      <c r="G67" s="56"/>
      <c r="H67" s="57"/>
      <c r="I67" s="56"/>
      <c r="J67" s="56">
        <v>52</v>
      </c>
      <c r="K67" s="24">
        <f t="shared" si="6"/>
        <v>1</v>
      </c>
      <c r="L67" s="25">
        <f>SUM(feb!F67+mrt!L67+K67)</f>
        <v>1</v>
      </c>
      <c r="M67" s="26">
        <f t="shared" si="7"/>
        <v>52</v>
      </c>
      <c r="N67" s="27">
        <f>SUM(feb!H67+mrt!N67+M67)</f>
        <v>52</v>
      </c>
    </row>
    <row r="68" spans="1:14" x14ac:dyDescent="0.2">
      <c r="A68" s="54" t="s">
        <v>30</v>
      </c>
      <c r="B68" s="56"/>
      <c r="C68" s="56">
        <v>67</v>
      </c>
      <c r="D68" s="56">
        <v>84</v>
      </c>
      <c r="E68" s="56"/>
      <c r="F68" s="56">
        <v>85</v>
      </c>
      <c r="G68" s="56"/>
      <c r="H68" s="57"/>
      <c r="I68" s="56"/>
      <c r="J68" s="56"/>
      <c r="K68" s="24">
        <f t="shared" si="6"/>
        <v>3</v>
      </c>
      <c r="L68" s="25">
        <f>SUM(feb!F68+mrt!L68+K68)</f>
        <v>7</v>
      </c>
      <c r="M68" s="26">
        <f t="shared" si="7"/>
        <v>236</v>
      </c>
      <c r="N68" s="27">
        <f>SUM(feb!H68+mrt!N68+M68)</f>
        <v>476</v>
      </c>
    </row>
    <row r="69" spans="1:14" x14ac:dyDescent="0.2">
      <c r="A69" s="54" t="s">
        <v>31</v>
      </c>
      <c r="B69" s="56">
        <v>79</v>
      </c>
      <c r="C69" s="56">
        <v>67</v>
      </c>
      <c r="D69" s="56">
        <v>84</v>
      </c>
      <c r="E69" s="56"/>
      <c r="F69" s="56"/>
      <c r="G69" s="56"/>
      <c r="H69" s="57">
        <v>71</v>
      </c>
      <c r="I69" s="56">
        <v>93</v>
      </c>
      <c r="J69" s="56"/>
      <c r="K69" s="24">
        <f t="shared" si="6"/>
        <v>5</v>
      </c>
      <c r="L69" s="25">
        <f>SUM(feb!F69+mrt!L69+K69)</f>
        <v>11</v>
      </c>
      <c r="M69" s="26">
        <f t="shared" si="7"/>
        <v>394</v>
      </c>
      <c r="N69" s="27">
        <f>SUM(feb!H69+mrt!N69+M69)</f>
        <v>786</v>
      </c>
    </row>
    <row r="70" spans="1:14" x14ac:dyDescent="0.2">
      <c r="A70" s="54" t="s">
        <v>65</v>
      </c>
      <c r="B70" s="56"/>
      <c r="C70" s="56"/>
      <c r="D70" s="56"/>
      <c r="E70" s="56"/>
      <c r="F70" s="56"/>
      <c r="G70" s="56"/>
      <c r="H70" s="57"/>
      <c r="I70" s="56"/>
      <c r="J70" s="56"/>
      <c r="K70" s="24">
        <f t="shared" si="6"/>
        <v>0</v>
      </c>
      <c r="L70" s="25">
        <f>SUM(feb!F70+mrt!L70+K70)</f>
        <v>3</v>
      </c>
      <c r="M70" s="26">
        <f t="shared" si="7"/>
        <v>0</v>
      </c>
      <c r="N70" s="27">
        <f>SUM(feb!H70+mrt!N70+M70)</f>
        <v>160</v>
      </c>
    </row>
    <row r="71" spans="1:14" x14ac:dyDescent="0.2">
      <c r="A71" s="54" t="s">
        <v>66</v>
      </c>
      <c r="B71" s="56">
        <v>69</v>
      </c>
      <c r="C71" s="56"/>
      <c r="D71" s="56">
        <v>55</v>
      </c>
      <c r="E71" s="56"/>
      <c r="F71" s="56">
        <v>71</v>
      </c>
      <c r="G71" s="56">
        <v>45</v>
      </c>
      <c r="H71" s="57"/>
      <c r="I71" s="56">
        <v>55</v>
      </c>
      <c r="J71" s="56">
        <v>52</v>
      </c>
      <c r="K71" s="24">
        <f t="shared" ref="K71:K72" si="10">COUNT(B71:J71)</f>
        <v>6</v>
      </c>
      <c r="L71" s="25">
        <f>SUM(feb!F71+mrt!L71+K71)</f>
        <v>10</v>
      </c>
      <c r="M71" s="26">
        <f t="shared" si="7"/>
        <v>347</v>
      </c>
      <c r="N71" s="27">
        <f>SUM(feb!H71+mrt!N71+M71)</f>
        <v>555</v>
      </c>
    </row>
    <row r="72" spans="1:14" x14ac:dyDescent="0.2">
      <c r="A72" s="54" t="s">
        <v>5</v>
      </c>
      <c r="B72" s="56">
        <v>79</v>
      </c>
      <c r="C72" s="56"/>
      <c r="D72" s="56">
        <v>84</v>
      </c>
      <c r="E72" s="56"/>
      <c r="F72" s="56"/>
      <c r="G72" s="56"/>
      <c r="H72" s="57"/>
      <c r="I72" s="56"/>
      <c r="J72" s="56"/>
      <c r="K72" s="24">
        <f t="shared" si="10"/>
        <v>2</v>
      </c>
      <c r="L72" s="25">
        <f>SUM(feb!F72+mrt!L72+K72)</f>
        <v>11</v>
      </c>
      <c r="M72" s="26">
        <f t="shared" si="7"/>
        <v>163</v>
      </c>
      <c r="N72" s="27">
        <f>SUM(feb!H72+mrt!N72+M72)</f>
        <v>729</v>
      </c>
    </row>
  </sheetData>
  <sheetProtection selectLockedCells="1" selectUnlockedCells="1"/>
  <mergeCells count="4">
    <mergeCell ref="K2:K3"/>
    <mergeCell ref="L2:L3"/>
    <mergeCell ref="M2:M3"/>
    <mergeCell ref="N2:N3"/>
  </mergeCells>
  <pageMargins left="0.78749999999999998" right="0.78749999999999998" top="0.39374999999999999" bottom="0.39374999999999999" header="0.51180555555555551" footer="0.51180555555555551"/>
  <pageSetup paperSize="9" scale="90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19</vt:i4>
      </vt:variant>
    </vt:vector>
  </HeadingPairs>
  <TitlesOfParts>
    <vt:vector size="31" baseType="lpstr">
      <vt:lpstr>Punten</vt:lpstr>
      <vt:lpstr>KM</vt:lpstr>
      <vt:lpstr>Stand</vt:lpstr>
      <vt:lpstr>mei</vt:lpstr>
      <vt:lpstr>jun</vt:lpstr>
      <vt:lpstr>jul</vt:lpstr>
      <vt:lpstr>aug</vt:lpstr>
      <vt:lpstr>sep</vt:lpstr>
      <vt:lpstr>okt</vt:lpstr>
      <vt:lpstr>feb</vt:lpstr>
      <vt:lpstr>mrt</vt:lpstr>
      <vt:lpstr>apr</vt:lpstr>
      <vt:lpstr>apr!__xlnm.Print_Titles</vt:lpstr>
      <vt:lpstr>aug!__xlnm.Print_Titles</vt:lpstr>
      <vt:lpstr>feb!__xlnm.Print_Titles</vt:lpstr>
      <vt:lpstr>jul!__xlnm.Print_Titles</vt:lpstr>
      <vt:lpstr>jun!__xlnm.Print_Titles</vt:lpstr>
      <vt:lpstr>mei!__xlnm.Print_Titles</vt:lpstr>
      <vt:lpstr>mrt!__xlnm.Print_Titles</vt:lpstr>
      <vt:lpstr>okt!__xlnm.Print_Titles</vt:lpstr>
      <vt:lpstr>sep!__xlnm.Print_Titles</vt:lpstr>
      <vt:lpstr>apr!Afdruktitels</vt:lpstr>
      <vt:lpstr>aug!Afdruktitels</vt:lpstr>
      <vt:lpstr>feb!Afdruktitels</vt:lpstr>
      <vt:lpstr>jul!Afdruktitels</vt:lpstr>
      <vt:lpstr>jun!Afdruktitels</vt:lpstr>
      <vt:lpstr>mei!Afdruktitels</vt:lpstr>
      <vt:lpstr>mrt!Afdruktitels</vt:lpstr>
      <vt:lpstr>okt!Afdruktitels</vt:lpstr>
      <vt:lpstr>sep!Afdruktitels</vt:lpstr>
      <vt:lpstr>Punten!Excel_BuiltIn_Print_Titles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simons</dc:creator>
  <cp:lastModifiedBy>joseph simons</cp:lastModifiedBy>
  <dcterms:created xsi:type="dcterms:W3CDTF">2025-02-24T09:51:06Z</dcterms:created>
  <dcterms:modified xsi:type="dcterms:W3CDTF">2025-05-25T12:52:12Z</dcterms:modified>
</cp:coreProperties>
</file>